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franciscadeves/Desktop/"/>
    </mc:Choice>
  </mc:AlternateContent>
  <xr:revisionPtr revIDLastSave="0" documentId="13_ncr:1_{2E6E2C43-6DE4-BF42-AD65-BD6C1B29BB0E}" xr6:coauthVersionLast="47" xr6:coauthVersionMax="47" xr10:uidLastSave="{00000000-0000-0000-0000-000000000000}"/>
  <bookViews>
    <workbookView xWindow="0" yWindow="720" windowWidth="28800" windowHeight="16300" xr2:uid="{00000000-000D-0000-FFFF-FFFF00000000}"/>
  </bookViews>
  <sheets>
    <sheet name="Actividad 1" sheetId="1" r:id="rId1"/>
    <sheet name="Actividad 2" sheetId="2" r:id="rId2"/>
    <sheet name="Actividad 3" sheetId="3" r:id="rId3"/>
    <sheet name="Actividad 4" sheetId="4" r:id="rId4"/>
    <sheet name="Actividad 5" sheetId="5" r:id="rId5"/>
    <sheet name="Resumen Asesorí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" l="1"/>
  <c r="K33" i="4"/>
  <c r="K34" i="4"/>
  <c r="K35" i="4"/>
  <c r="K36" i="4"/>
  <c r="K37" i="4"/>
  <c r="K15" i="4"/>
  <c r="K16" i="4"/>
  <c r="K17" i="4"/>
  <c r="K18" i="4"/>
  <c r="K19" i="4"/>
  <c r="K20" i="4"/>
  <c r="G102" i="6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F91" i="6"/>
  <c r="G81" i="6"/>
  <c r="L22" i="6"/>
  <c r="L10" i="6"/>
  <c r="F10" i="6"/>
  <c r="L9" i="6"/>
  <c r="F9" i="6"/>
  <c r="L8" i="6"/>
  <c r="F8" i="6"/>
  <c r="G76" i="5"/>
  <c r="G75" i="5"/>
  <c r="F74" i="5"/>
  <c r="F69" i="5"/>
  <c r="G83" i="6" s="1"/>
  <c r="F65" i="5"/>
  <c r="G68" i="5" s="1"/>
  <c r="G64" i="5"/>
  <c r="G63" i="5"/>
  <c r="G62" i="5"/>
  <c r="F61" i="5"/>
  <c r="F57" i="5"/>
  <c r="G80" i="6" s="1"/>
  <c r="F50" i="5"/>
  <c r="G56" i="5" s="1"/>
  <c r="G45" i="5"/>
  <c r="F39" i="5"/>
  <c r="K35" i="5"/>
  <c r="L40" i="5" s="1"/>
  <c r="F34" i="5"/>
  <c r="G37" i="5" s="1"/>
  <c r="L32" i="5"/>
  <c r="K30" i="5"/>
  <c r="F30" i="5"/>
  <c r="G31" i="5" s="1"/>
  <c r="G27" i="5"/>
  <c r="L26" i="5"/>
  <c r="K25" i="5"/>
  <c r="F25" i="5"/>
  <c r="G75" i="6" s="1"/>
  <c r="K20" i="5"/>
  <c r="F20" i="5"/>
  <c r="G74" i="6" s="1"/>
  <c r="G17" i="5"/>
  <c r="K15" i="5"/>
  <c r="L19" i="5" s="1"/>
  <c r="F15" i="5"/>
  <c r="G73" i="6" s="1"/>
  <c r="K10" i="5"/>
  <c r="L13" i="5" s="1"/>
  <c r="F10" i="5"/>
  <c r="G72" i="6" s="1"/>
  <c r="K31" i="4"/>
  <c r="K14" i="4"/>
  <c r="I50" i="3"/>
  <c r="J50" i="3" s="1"/>
  <c r="I49" i="3"/>
  <c r="K49" i="3" s="1"/>
  <c r="I48" i="3"/>
  <c r="J48" i="3" s="1"/>
  <c r="I47" i="3"/>
  <c r="K47" i="3" s="1"/>
  <c r="I46" i="3"/>
  <c r="I45" i="3"/>
  <c r="K45" i="3" s="1"/>
  <c r="I44" i="3"/>
  <c r="J44" i="3" s="1"/>
  <c r="I43" i="3"/>
  <c r="K43" i="3" s="1"/>
  <c r="I42" i="3"/>
  <c r="I41" i="3"/>
  <c r="K41" i="3" s="1"/>
  <c r="I40" i="3"/>
  <c r="I39" i="3"/>
  <c r="K39" i="3" s="1"/>
  <c r="I38" i="3"/>
  <c r="I37" i="3"/>
  <c r="K37" i="3" s="1"/>
  <c r="I36" i="3"/>
  <c r="J36" i="3" s="1"/>
  <c r="I35" i="3"/>
  <c r="K35" i="3" s="1"/>
  <c r="I34" i="3"/>
  <c r="J34" i="3" s="1"/>
  <c r="I33" i="3"/>
  <c r="I32" i="3"/>
  <c r="J32" i="3" s="1"/>
  <c r="K31" i="3"/>
  <c r="I31" i="3"/>
  <c r="J31" i="3" s="1"/>
  <c r="I30" i="3"/>
  <c r="I29" i="3"/>
  <c r="K29" i="3" s="1"/>
  <c r="I28" i="3"/>
  <c r="J28" i="3" s="1"/>
  <c r="I27" i="3"/>
  <c r="J27" i="3" s="1"/>
  <c r="I26" i="3"/>
  <c r="I25" i="3"/>
  <c r="J25" i="3" s="1"/>
  <c r="I24" i="3"/>
  <c r="J24" i="3" s="1"/>
  <c r="I23" i="3"/>
  <c r="J23" i="3" s="1"/>
  <c r="I22" i="3"/>
  <c r="I21" i="3"/>
  <c r="I20" i="3"/>
  <c r="J20" i="3" s="1"/>
  <c r="K19" i="3"/>
  <c r="I19" i="3"/>
  <c r="J19" i="3" s="1"/>
  <c r="I17" i="3"/>
  <c r="J17" i="3" s="1"/>
  <c r="I16" i="3"/>
  <c r="K16" i="3" s="1"/>
  <c r="I15" i="3"/>
  <c r="J15" i="3" s="1"/>
  <c r="I14" i="3"/>
  <c r="J14" i="3" s="1"/>
  <c r="I12" i="3"/>
  <c r="K12" i="3" s="1"/>
  <c r="I11" i="3"/>
  <c r="K11" i="3" s="1"/>
  <c r="I10" i="3"/>
  <c r="K10" i="3" s="1"/>
  <c r="I9" i="3"/>
  <c r="J9" i="3" s="1"/>
  <c r="G139" i="2"/>
  <c r="I139" i="2" s="1"/>
  <c r="K139" i="2" s="1"/>
  <c r="L139" i="2" s="1"/>
  <c r="I138" i="2"/>
  <c r="K138" i="2" s="1"/>
  <c r="G138" i="2"/>
  <c r="G137" i="2"/>
  <c r="I137" i="2" s="1"/>
  <c r="G136" i="2"/>
  <c r="I136" i="2" s="1"/>
  <c r="K136" i="2" s="1"/>
  <c r="L136" i="2" s="1"/>
  <c r="G135" i="2"/>
  <c r="I135" i="2" s="1"/>
  <c r="K135" i="2" s="1"/>
  <c r="L135" i="2" s="1"/>
  <c r="G134" i="2"/>
  <c r="I134" i="2" s="1"/>
  <c r="G133" i="2"/>
  <c r="I133" i="2" s="1"/>
  <c r="K133" i="2" s="1"/>
  <c r="K132" i="2" s="1"/>
  <c r="G132" i="2"/>
  <c r="I132" i="2" s="1"/>
  <c r="I131" i="2"/>
  <c r="K131" i="2" s="1"/>
  <c r="G131" i="2"/>
  <c r="G130" i="2"/>
  <c r="I130" i="2" s="1"/>
  <c r="K130" i="2" s="1"/>
  <c r="G129" i="2"/>
  <c r="I129" i="2" s="1"/>
  <c r="K129" i="2" s="1"/>
  <c r="L129" i="2" s="1"/>
  <c r="G128" i="2"/>
  <c r="I128" i="2" s="1"/>
  <c r="K128" i="2" s="1"/>
  <c r="G127" i="2"/>
  <c r="I127" i="2" s="1"/>
  <c r="G126" i="2"/>
  <c r="I126" i="2" s="1"/>
  <c r="K126" i="2" s="1"/>
  <c r="G125" i="2"/>
  <c r="I125" i="2" s="1"/>
  <c r="K125" i="2" s="1"/>
  <c r="L125" i="2" s="1"/>
  <c r="G124" i="2"/>
  <c r="I124" i="2" s="1"/>
  <c r="G123" i="2"/>
  <c r="I123" i="2" s="1"/>
  <c r="K123" i="2" s="1"/>
  <c r="L123" i="2" s="1"/>
  <c r="G122" i="2"/>
  <c r="I122" i="2" s="1"/>
  <c r="K122" i="2" s="1"/>
  <c r="G121" i="2"/>
  <c r="I121" i="2" s="1"/>
  <c r="K121" i="2" s="1"/>
  <c r="L121" i="2" s="1"/>
  <c r="G120" i="2"/>
  <c r="I120" i="2" s="1"/>
  <c r="K120" i="2" s="1"/>
  <c r="G119" i="2"/>
  <c r="I119" i="2" s="1"/>
  <c r="K119" i="2" s="1"/>
  <c r="L119" i="2" s="1"/>
  <c r="G118" i="2"/>
  <c r="I118" i="2" s="1"/>
  <c r="K118" i="2" s="1"/>
  <c r="G117" i="2"/>
  <c r="I117" i="2" s="1"/>
  <c r="K117" i="2" s="1"/>
  <c r="G116" i="2"/>
  <c r="I116" i="2" s="1"/>
  <c r="K116" i="2" s="1"/>
  <c r="L116" i="2" s="1"/>
  <c r="G115" i="2"/>
  <c r="I115" i="2" s="1"/>
  <c r="K115" i="2" s="1"/>
  <c r="L115" i="2" s="1"/>
  <c r="G114" i="2"/>
  <c r="I114" i="2" s="1"/>
  <c r="K114" i="2" s="1"/>
  <c r="G113" i="2"/>
  <c r="I113" i="2" s="1"/>
  <c r="G112" i="2"/>
  <c r="I112" i="2" s="1"/>
  <c r="K112" i="2" s="1"/>
  <c r="L112" i="2" s="1"/>
  <c r="G111" i="2"/>
  <c r="I111" i="2" s="1"/>
  <c r="K111" i="2" s="1"/>
  <c r="G110" i="2"/>
  <c r="I110" i="2" s="1"/>
  <c r="K110" i="2" s="1"/>
  <c r="L110" i="2" s="1"/>
  <c r="G109" i="2"/>
  <c r="I109" i="2" s="1"/>
  <c r="K109" i="2" s="1"/>
  <c r="G108" i="2"/>
  <c r="I108" i="2" s="1"/>
  <c r="K108" i="2" s="1"/>
  <c r="G107" i="2"/>
  <c r="I107" i="2" s="1"/>
  <c r="K107" i="2" s="1"/>
  <c r="G106" i="2"/>
  <c r="I106" i="2" s="1"/>
  <c r="G105" i="2"/>
  <c r="I105" i="2" s="1"/>
  <c r="K105" i="2" s="1"/>
  <c r="G104" i="2"/>
  <c r="I104" i="2" s="1"/>
  <c r="K104" i="2" s="1"/>
  <c r="L104" i="2" s="1"/>
  <c r="G103" i="2"/>
  <c r="I103" i="2" s="1"/>
  <c r="K103" i="2" s="1"/>
  <c r="G102" i="2"/>
  <c r="I102" i="2" s="1"/>
  <c r="G101" i="2"/>
  <c r="I101" i="2" s="1"/>
  <c r="K101" i="2" s="1"/>
  <c r="G100" i="2"/>
  <c r="I100" i="2" s="1"/>
  <c r="K100" i="2" s="1"/>
  <c r="G99" i="2"/>
  <c r="I99" i="2" s="1"/>
  <c r="K99" i="2" s="1"/>
  <c r="G98" i="2"/>
  <c r="I98" i="2" s="1"/>
  <c r="K98" i="2" s="1"/>
  <c r="G97" i="2"/>
  <c r="I97" i="2" s="1"/>
  <c r="K97" i="2" s="1"/>
  <c r="G96" i="2"/>
  <c r="I96" i="2" s="1"/>
  <c r="K96" i="2" s="1"/>
  <c r="G95" i="2"/>
  <c r="I95" i="2" s="1"/>
  <c r="G94" i="2"/>
  <c r="I94" i="2" s="1"/>
  <c r="K94" i="2" s="1"/>
  <c r="L94" i="2" s="1"/>
  <c r="G93" i="2"/>
  <c r="I93" i="2" s="1"/>
  <c r="K93" i="2" s="1"/>
  <c r="G92" i="2"/>
  <c r="I92" i="2" s="1"/>
  <c r="K92" i="2" s="1"/>
  <c r="G91" i="2"/>
  <c r="I91" i="2" s="1"/>
  <c r="K91" i="2" s="1"/>
  <c r="G90" i="2"/>
  <c r="I90" i="2" s="1"/>
  <c r="K90" i="2" s="1"/>
  <c r="G89" i="2"/>
  <c r="I89" i="2" s="1"/>
  <c r="K89" i="2" s="1"/>
  <c r="I88" i="2"/>
  <c r="K88" i="2" s="1"/>
  <c r="L88" i="2" s="1"/>
  <c r="G88" i="2"/>
  <c r="G87" i="2"/>
  <c r="I87" i="2" s="1"/>
  <c r="K87" i="2" s="1"/>
  <c r="G86" i="2"/>
  <c r="I86" i="2" s="1"/>
  <c r="K86" i="2" s="1"/>
  <c r="L86" i="2" s="1"/>
  <c r="G85" i="2"/>
  <c r="I85" i="2" s="1"/>
  <c r="K85" i="2" s="1"/>
  <c r="G84" i="2"/>
  <c r="I84" i="2" s="1"/>
  <c r="K84" i="2" s="1"/>
  <c r="G83" i="2"/>
  <c r="I83" i="2" s="1"/>
  <c r="K83" i="2" s="1"/>
  <c r="G82" i="2"/>
  <c r="I82" i="2" s="1"/>
  <c r="G81" i="2"/>
  <c r="I81" i="2" s="1"/>
  <c r="K81" i="2" s="1"/>
  <c r="G80" i="2"/>
  <c r="I80" i="2" s="1"/>
  <c r="K80" i="2" s="1"/>
  <c r="L80" i="2" s="1"/>
  <c r="G79" i="2"/>
  <c r="I79" i="2" s="1"/>
  <c r="K79" i="2" s="1"/>
  <c r="G78" i="2"/>
  <c r="I78" i="2" s="1"/>
  <c r="K78" i="2" s="1"/>
  <c r="L78" i="2" s="1"/>
  <c r="G77" i="2"/>
  <c r="I77" i="2" s="1"/>
  <c r="K77" i="2" s="1"/>
  <c r="G76" i="2"/>
  <c r="I76" i="2" s="1"/>
  <c r="K76" i="2" s="1"/>
  <c r="G75" i="2"/>
  <c r="I75" i="2" s="1"/>
  <c r="K75" i="2" s="1"/>
  <c r="G74" i="2"/>
  <c r="I74" i="2" s="1"/>
  <c r="G73" i="2"/>
  <c r="I73" i="2" s="1"/>
  <c r="K73" i="2" s="1"/>
  <c r="G72" i="2"/>
  <c r="I72" i="2" s="1"/>
  <c r="K72" i="2" s="1"/>
  <c r="G71" i="2"/>
  <c r="I71" i="2" s="1"/>
  <c r="K71" i="2" s="1"/>
  <c r="G70" i="2"/>
  <c r="I70" i="2" s="1"/>
  <c r="K70" i="2" s="1"/>
  <c r="L70" i="2" s="1"/>
  <c r="I69" i="2"/>
  <c r="G68" i="2"/>
  <c r="I68" i="2" s="1"/>
  <c r="K68" i="2" s="1"/>
  <c r="G67" i="2"/>
  <c r="I67" i="2" s="1"/>
  <c r="K67" i="2" s="1"/>
  <c r="G66" i="2"/>
  <c r="I66" i="2" s="1"/>
  <c r="K66" i="2" s="1"/>
  <c r="G65" i="2"/>
  <c r="I65" i="2" s="1"/>
  <c r="K65" i="2" s="1"/>
  <c r="L65" i="2" s="1"/>
  <c r="G64" i="2"/>
  <c r="I64" i="2" s="1"/>
  <c r="K64" i="2" s="1"/>
  <c r="G63" i="2"/>
  <c r="I63" i="2" s="1"/>
  <c r="K63" i="2" s="1"/>
  <c r="G62" i="2"/>
  <c r="I62" i="2" s="1"/>
  <c r="K62" i="2" s="1"/>
  <c r="G61" i="2"/>
  <c r="I61" i="2" s="1"/>
  <c r="K61" i="2" s="1"/>
  <c r="G60" i="2"/>
  <c r="I60" i="2" s="1"/>
  <c r="K60" i="2" s="1"/>
  <c r="G59" i="2"/>
  <c r="I59" i="2" s="1"/>
  <c r="K59" i="2" s="1"/>
  <c r="G58" i="2"/>
  <c r="I58" i="2" s="1"/>
  <c r="K58" i="2" s="1"/>
  <c r="I57" i="2"/>
  <c r="I56" i="2"/>
  <c r="K56" i="2" s="1"/>
  <c r="G56" i="2"/>
  <c r="G55" i="2"/>
  <c r="I55" i="2" s="1"/>
  <c r="K55" i="2" s="1"/>
  <c r="G54" i="2"/>
  <c r="I54" i="2" s="1"/>
  <c r="K54" i="2" s="1"/>
  <c r="G53" i="2"/>
  <c r="I53" i="2" s="1"/>
  <c r="K53" i="2" s="1"/>
  <c r="G52" i="2"/>
  <c r="I52" i="2" s="1"/>
  <c r="K52" i="2" s="1"/>
  <c r="L52" i="2" s="1"/>
  <c r="G51" i="2"/>
  <c r="I51" i="2" s="1"/>
  <c r="K51" i="2" s="1"/>
  <c r="G50" i="2"/>
  <c r="I50" i="2" s="1"/>
  <c r="K50" i="2" s="1"/>
  <c r="G49" i="2"/>
  <c r="I49" i="2" s="1"/>
  <c r="K49" i="2" s="1"/>
  <c r="G48" i="2"/>
  <c r="I48" i="2" s="1"/>
  <c r="K48" i="2" s="1"/>
  <c r="I47" i="2"/>
  <c r="G46" i="2"/>
  <c r="I46" i="2" s="1"/>
  <c r="K46" i="2" s="1"/>
  <c r="G45" i="2"/>
  <c r="I45" i="2" s="1"/>
  <c r="K45" i="2" s="1"/>
  <c r="G44" i="2"/>
  <c r="I44" i="2" s="1"/>
  <c r="K44" i="2" s="1"/>
  <c r="G43" i="2"/>
  <c r="I43" i="2" s="1"/>
  <c r="K43" i="2" s="1"/>
  <c r="L43" i="2" s="1"/>
  <c r="G42" i="2"/>
  <c r="I42" i="2" s="1"/>
  <c r="K42" i="2" s="1"/>
  <c r="G41" i="2"/>
  <c r="I41" i="2" s="1"/>
  <c r="K41" i="2" s="1"/>
  <c r="L41" i="2" s="1"/>
  <c r="G40" i="2"/>
  <c r="I40" i="2" s="1"/>
  <c r="K40" i="2" s="1"/>
  <c r="I39" i="2"/>
  <c r="G38" i="2"/>
  <c r="I38" i="2" s="1"/>
  <c r="K38" i="2" s="1"/>
  <c r="G37" i="2"/>
  <c r="I37" i="2" s="1"/>
  <c r="K37" i="2" s="1"/>
  <c r="L37" i="2" s="1"/>
  <c r="G36" i="2"/>
  <c r="I36" i="2" s="1"/>
  <c r="K36" i="2" s="1"/>
  <c r="G35" i="2"/>
  <c r="I35" i="2" s="1"/>
  <c r="K35" i="2" s="1"/>
  <c r="G34" i="2"/>
  <c r="I34" i="2" s="1"/>
  <c r="K34" i="2" s="1"/>
  <c r="G33" i="2"/>
  <c r="I33" i="2" s="1"/>
  <c r="K33" i="2" s="1"/>
  <c r="L33" i="2" s="1"/>
  <c r="G32" i="2"/>
  <c r="I32" i="2" s="1"/>
  <c r="K32" i="2" s="1"/>
  <c r="G31" i="2"/>
  <c r="I31" i="2" s="1"/>
  <c r="K31" i="2" s="1"/>
  <c r="L31" i="2" s="1"/>
  <c r="G30" i="2"/>
  <c r="I30" i="2" s="1"/>
  <c r="K30" i="2" s="1"/>
  <c r="I29" i="2"/>
  <c r="G28" i="2"/>
  <c r="I28" i="2" s="1"/>
  <c r="K28" i="2" s="1"/>
  <c r="G27" i="2"/>
  <c r="I27" i="2" s="1"/>
  <c r="K27" i="2" s="1"/>
  <c r="G26" i="2"/>
  <c r="I26" i="2" s="1"/>
  <c r="K26" i="2" s="1"/>
  <c r="G25" i="2"/>
  <c r="I25" i="2" s="1"/>
  <c r="K25" i="2" s="1"/>
  <c r="I24" i="2"/>
  <c r="G23" i="2"/>
  <c r="I23" i="2" s="1"/>
  <c r="K23" i="2" s="1"/>
  <c r="G22" i="2"/>
  <c r="I22" i="2" s="1"/>
  <c r="K22" i="2" s="1"/>
  <c r="G21" i="2"/>
  <c r="I21" i="2" s="1"/>
  <c r="K21" i="2" s="1"/>
  <c r="G20" i="2"/>
  <c r="I20" i="2" s="1"/>
  <c r="K20" i="2" s="1"/>
  <c r="G19" i="2"/>
  <c r="I19" i="2" s="1"/>
  <c r="K19" i="2" s="1"/>
  <c r="L19" i="2" s="1"/>
  <c r="G18" i="2"/>
  <c r="I18" i="2" s="1"/>
  <c r="K18" i="2" s="1"/>
  <c r="G17" i="2"/>
  <c r="I17" i="2" s="1"/>
  <c r="K17" i="2" s="1"/>
  <c r="G16" i="2"/>
  <c r="I16" i="2" s="1"/>
  <c r="K16" i="2" s="1"/>
  <c r="G15" i="2"/>
  <c r="I15" i="2" s="1"/>
  <c r="K15" i="2" s="1"/>
  <c r="G14" i="2"/>
  <c r="I14" i="2" s="1"/>
  <c r="K14" i="2" s="1"/>
  <c r="G13" i="2"/>
  <c r="I13" i="2" s="1"/>
  <c r="K13" i="2" s="1"/>
  <c r="L13" i="2" s="1"/>
  <c r="G12" i="2"/>
  <c r="I12" i="2" s="1"/>
  <c r="K12" i="2" s="1"/>
  <c r="G11" i="2"/>
  <c r="I11" i="2" s="1"/>
  <c r="K11" i="2" s="1"/>
  <c r="L11" i="2" s="1"/>
  <c r="G10" i="2"/>
  <c r="I10" i="2" s="1"/>
  <c r="K10" i="2" s="1"/>
  <c r="G60" i="5" l="1"/>
  <c r="G72" i="5"/>
  <c r="G32" i="5"/>
  <c r="G11" i="5"/>
  <c r="G73" i="5"/>
  <c r="G52" i="5"/>
  <c r="G53" i="5"/>
  <c r="G70" i="5"/>
  <c r="G12" i="5"/>
  <c r="F79" i="5"/>
  <c r="G19" i="5"/>
  <c r="G50" i="5"/>
  <c r="H79" i="6" s="1"/>
  <c r="G84" i="6"/>
  <c r="G29" i="5"/>
  <c r="G66" i="5"/>
  <c r="G77" i="5"/>
  <c r="G14" i="5"/>
  <c r="G21" i="5"/>
  <c r="G59" i="5"/>
  <c r="G78" i="5"/>
  <c r="G20" i="5"/>
  <c r="H74" i="6" s="1"/>
  <c r="L36" i="5"/>
  <c r="G22" i="5"/>
  <c r="G15" i="5"/>
  <c r="H73" i="6" s="1"/>
  <c r="G24" i="5"/>
  <c r="K14" i="3"/>
  <c r="K9" i="3"/>
  <c r="K27" i="3"/>
  <c r="K23" i="3"/>
  <c r="K48" i="3"/>
  <c r="J49" i="3"/>
  <c r="J37" i="3"/>
  <c r="K20" i="3"/>
  <c r="K18" i="3" s="1"/>
  <c r="H46" i="6" s="1"/>
  <c r="J10" i="3"/>
  <c r="K28" i="3"/>
  <c r="J45" i="3"/>
  <c r="J11" i="3"/>
  <c r="K25" i="3"/>
  <c r="J35" i="3"/>
  <c r="J33" i="3" s="1"/>
  <c r="J39" i="3"/>
  <c r="J43" i="3"/>
  <c r="J42" i="3" s="1"/>
  <c r="J47" i="3"/>
  <c r="J41" i="3"/>
  <c r="J16" i="3"/>
  <c r="J13" i="3" s="1"/>
  <c r="J29" i="3"/>
  <c r="L133" i="2"/>
  <c r="L132" i="2" s="1"/>
  <c r="H33" i="6" s="1"/>
  <c r="K137" i="2"/>
  <c r="L138" i="2"/>
  <c r="L137" i="2" s="1"/>
  <c r="K69" i="2"/>
  <c r="M73" i="2" s="1"/>
  <c r="K38" i="4"/>
  <c r="K21" i="4"/>
  <c r="G61" i="6" s="1"/>
  <c r="L23" i="2"/>
  <c r="L108" i="2"/>
  <c r="L92" i="2"/>
  <c r="L17" i="2"/>
  <c r="L56" i="2"/>
  <c r="L62" i="2"/>
  <c r="K29" i="2"/>
  <c r="M38" i="2" s="1"/>
  <c r="L30" i="2"/>
  <c r="K57" i="2"/>
  <c r="M60" i="2" s="1"/>
  <c r="L58" i="2"/>
  <c r="L54" i="2"/>
  <c r="K82" i="2"/>
  <c r="M90" i="2" s="1"/>
  <c r="L98" i="2"/>
  <c r="L38" i="2"/>
  <c r="L27" i="2"/>
  <c r="L60" i="2"/>
  <c r="L100" i="2"/>
  <c r="L50" i="2"/>
  <c r="L66" i="2"/>
  <c r="L76" i="2"/>
  <c r="K74" i="2"/>
  <c r="M76" i="2" s="1"/>
  <c r="L44" i="2"/>
  <c r="L15" i="2"/>
  <c r="L26" i="2"/>
  <c r="L81" i="2"/>
  <c r="K95" i="2"/>
  <c r="M96" i="2" s="1"/>
  <c r="L89" i="2"/>
  <c r="M89" i="2"/>
  <c r="L120" i="2"/>
  <c r="L74" i="6"/>
  <c r="L21" i="5"/>
  <c r="L24" i="5"/>
  <c r="L23" i="5"/>
  <c r="L22" i="5"/>
  <c r="L32" i="2"/>
  <c r="L63" i="2"/>
  <c r="M71" i="2"/>
  <c r="L71" i="2"/>
  <c r="L97" i="2"/>
  <c r="L101" i="2"/>
  <c r="L22" i="2"/>
  <c r="K47" i="2"/>
  <c r="M53" i="2" s="1"/>
  <c r="L48" i="2"/>
  <c r="G24" i="6"/>
  <c r="L77" i="2"/>
  <c r="M77" i="2"/>
  <c r="M88" i="2"/>
  <c r="L107" i="2"/>
  <c r="L111" i="2"/>
  <c r="L131" i="2"/>
  <c r="L36" i="2"/>
  <c r="L49" i="2"/>
  <c r="L85" i="2"/>
  <c r="K127" i="2"/>
  <c r="M129" i="2" s="1"/>
  <c r="L128" i="2"/>
  <c r="L45" i="2"/>
  <c r="L93" i="2"/>
  <c r="G33" i="6"/>
  <c r="L20" i="2"/>
  <c r="M20" i="2"/>
  <c r="M46" i="2"/>
  <c r="L46" i="2"/>
  <c r="L67" i="2"/>
  <c r="L75" i="2"/>
  <c r="M79" i="2"/>
  <c r="L79" i="2"/>
  <c r="L105" i="2"/>
  <c r="L109" i="2"/>
  <c r="M133" i="2"/>
  <c r="J40" i="3"/>
  <c r="K40" i="3"/>
  <c r="K38" i="3" s="1"/>
  <c r="H51" i="6" s="1"/>
  <c r="L10" i="2"/>
  <c r="L42" i="2"/>
  <c r="M42" i="2"/>
  <c r="M59" i="2"/>
  <c r="L59" i="2"/>
  <c r="L83" i="2"/>
  <c r="L87" i="2"/>
  <c r="L90" i="2"/>
  <c r="L130" i="2"/>
  <c r="G35" i="6"/>
  <c r="G62" i="6"/>
  <c r="G64" i="6" s="1"/>
  <c r="K42" i="4"/>
  <c r="L18" i="2"/>
  <c r="K39" i="2"/>
  <c r="M45" i="2" s="1"/>
  <c r="M40" i="2"/>
  <c r="L40" i="2"/>
  <c r="L53" i="2"/>
  <c r="L61" i="2"/>
  <c r="L73" i="2"/>
  <c r="L84" i="2"/>
  <c r="L12" i="2"/>
  <c r="K134" i="2"/>
  <c r="L96" i="2"/>
  <c r="L55" i="2"/>
  <c r="K24" i="2"/>
  <c r="M27" i="2" s="1"/>
  <c r="L64" i="2"/>
  <c r="L68" i="2"/>
  <c r="L91" i="2"/>
  <c r="K106" i="2"/>
  <c r="M108" i="2" s="1"/>
  <c r="K113" i="2"/>
  <c r="M120" i="2" s="1"/>
  <c r="L117" i="2"/>
  <c r="L122" i="2"/>
  <c r="K124" i="2"/>
  <c r="H35" i="6"/>
  <c r="K9" i="2"/>
  <c r="M15" i="2" s="1"/>
  <c r="L28" i="2"/>
  <c r="L51" i="2"/>
  <c r="M14" i="2"/>
  <c r="L14" i="2"/>
  <c r="L34" i="2"/>
  <c r="L21" i="2"/>
  <c r="L25" i="2"/>
  <c r="L35" i="2"/>
  <c r="M43" i="2"/>
  <c r="L72" i="2"/>
  <c r="M80" i="2"/>
  <c r="L99" i="2"/>
  <c r="K102" i="2"/>
  <c r="M103" i="2" s="1"/>
  <c r="L103" i="2"/>
  <c r="L114" i="2"/>
  <c r="L118" i="2"/>
  <c r="L126" i="2"/>
  <c r="L124" i="2" s="1"/>
  <c r="H31" i="6" s="1"/>
  <c r="L134" i="2"/>
  <c r="H34" i="6" s="1"/>
  <c r="M138" i="2"/>
  <c r="J18" i="3"/>
  <c r="L19" i="3" s="1"/>
  <c r="J22" i="3"/>
  <c r="K22" i="3"/>
  <c r="L28" i="5"/>
  <c r="L27" i="5"/>
  <c r="L75" i="6"/>
  <c r="L29" i="5"/>
  <c r="G74" i="5"/>
  <c r="G61" i="5"/>
  <c r="H81" i="6" s="1"/>
  <c r="G69" i="5"/>
  <c r="H83" i="6" s="1"/>
  <c r="G65" i="5"/>
  <c r="H82" i="6" s="1"/>
  <c r="G57" i="5"/>
  <c r="H80" i="6" s="1"/>
  <c r="G30" i="5"/>
  <c r="H76" i="6" s="1"/>
  <c r="K44" i="3"/>
  <c r="K42" i="3" s="1"/>
  <c r="H52" i="6" s="1"/>
  <c r="L18" i="5"/>
  <c r="L17" i="5"/>
  <c r="L73" i="6"/>
  <c r="L16" i="5"/>
  <c r="G10" i="5"/>
  <c r="H72" i="6" s="1"/>
  <c r="H85" i="6" s="1"/>
  <c r="L16" i="2"/>
  <c r="K8" i="3"/>
  <c r="H44" i="6" s="1"/>
  <c r="J12" i="3"/>
  <c r="K15" i="3"/>
  <c r="K24" i="3"/>
  <c r="L72" i="6"/>
  <c r="L11" i="5"/>
  <c r="L14" i="5"/>
  <c r="L12" i="5"/>
  <c r="L76" i="6"/>
  <c r="L31" i="5"/>
  <c r="L34" i="5"/>
  <c r="L33" i="5"/>
  <c r="G49" i="5"/>
  <c r="G48" i="5"/>
  <c r="G78" i="6"/>
  <c r="G47" i="5"/>
  <c r="G41" i="5"/>
  <c r="G44" i="5"/>
  <c r="G42" i="5"/>
  <c r="G43" i="5"/>
  <c r="G40" i="5"/>
  <c r="G46" i="5"/>
  <c r="M139" i="2"/>
  <c r="K32" i="3"/>
  <c r="K30" i="3" s="1"/>
  <c r="H49" i="6" s="1"/>
  <c r="G39" i="5"/>
  <c r="H78" i="6" s="1"/>
  <c r="G25" i="5"/>
  <c r="H75" i="6" s="1"/>
  <c r="K36" i="3"/>
  <c r="G35" i="5"/>
  <c r="G38" i="5"/>
  <c r="G34" i="5"/>
  <c r="H77" i="6" s="1"/>
  <c r="G36" i="5"/>
  <c r="G77" i="6"/>
  <c r="J30" i="3"/>
  <c r="L31" i="3" s="1"/>
  <c r="K17" i="3"/>
  <c r="J26" i="3"/>
  <c r="K34" i="3"/>
  <c r="K50" i="3"/>
  <c r="L38" i="5"/>
  <c r="K41" i="5"/>
  <c r="L35" i="5" s="1"/>
  <c r="L37" i="5"/>
  <c r="L77" i="6"/>
  <c r="L39" i="5"/>
  <c r="G82" i="6"/>
  <c r="G79" i="6"/>
  <c r="G13" i="5"/>
  <c r="G16" i="5"/>
  <c r="G23" i="5"/>
  <c r="G26" i="5"/>
  <c r="G33" i="5"/>
  <c r="G51" i="5"/>
  <c r="G58" i="5"/>
  <c r="G71" i="5"/>
  <c r="G54" i="5"/>
  <c r="G67" i="5"/>
  <c r="G76" i="6"/>
  <c r="G18" i="5"/>
  <c r="G28" i="5"/>
  <c r="G55" i="5"/>
  <c r="G85" i="6" l="1"/>
  <c r="L10" i="5"/>
  <c r="L45" i="3"/>
  <c r="K46" i="3"/>
  <c r="K26" i="3"/>
  <c r="H48" i="6" s="1"/>
  <c r="L15" i="3"/>
  <c r="L14" i="3"/>
  <c r="J46" i="3"/>
  <c r="L48" i="3" s="1"/>
  <c r="M115" i="2"/>
  <c r="M128" i="2"/>
  <c r="M35" i="2"/>
  <c r="M75" i="2"/>
  <c r="M72" i="2"/>
  <c r="M70" i="2"/>
  <c r="M48" i="2"/>
  <c r="L69" i="2"/>
  <c r="H24" i="6" s="1"/>
  <c r="M130" i="2"/>
  <c r="L113" i="2"/>
  <c r="H30" i="6" s="1"/>
  <c r="L102" i="2"/>
  <c r="H28" i="6" s="1"/>
  <c r="M117" i="2"/>
  <c r="M64" i="2"/>
  <c r="M107" i="2"/>
  <c r="M30" i="2"/>
  <c r="M19" i="2"/>
  <c r="M66" i="2"/>
  <c r="M123" i="2"/>
  <c r="M22" i="2"/>
  <c r="M26" i="2"/>
  <c r="M98" i="2"/>
  <c r="M119" i="2"/>
  <c r="M99" i="2"/>
  <c r="M49" i="2"/>
  <c r="M37" i="2"/>
  <c r="K140" i="2"/>
  <c r="K144" i="2" s="1"/>
  <c r="L24" i="6" s="1"/>
  <c r="M16" i="2"/>
  <c r="M100" i="2"/>
  <c r="M116" i="2"/>
  <c r="L106" i="2"/>
  <c r="H29" i="6" s="1"/>
  <c r="M61" i="2"/>
  <c r="M101" i="2"/>
  <c r="M21" i="2"/>
  <c r="M68" i="2"/>
  <c r="M12" i="2"/>
  <c r="M131" i="2"/>
  <c r="M97" i="2"/>
  <c r="M17" i="2"/>
  <c r="K142" i="2"/>
  <c r="G27" i="4"/>
  <c r="M69" i="2"/>
  <c r="I24" i="6" s="1"/>
  <c r="M137" i="2"/>
  <c r="M132" i="2"/>
  <c r="I33" i="6" s="1"/>
  <c r="H53" i="6"/>
  <c r="K21" i="3"/>
  <c r="H47" i="6" s="1"/>
  <c r="M118" i="2"/>
  <c r="M122" i="2"/>
  <c r="M136" i="2"/>
  <c r="L82" i="2"/>
  <c r="H26" i="6" s="1"/>
  <c r="M111" i="2"/>
  <c r="L47" i="2"/>
  <c r="H22" i="6" s="1"/>
  <c r="M32" i="2"/>
  <c r="M74" i="6"/>
  <c r="G25" i="6"/>
  <c r="M74" i="2"/>
  <c r="I25" i="6" s="1"/>
  <c r="M78" i="2"/>
  <c r="G23" i="6"/>
  <c r="M65" i="2"/>
  <c r="M57" i="2"/>
  <c r="I23" i="6" s="1"/>
  <c r="H84" i="6"/>
  <c r="G79" i="5"/>
  <c r="J21" i="3"/>
  <c r="G50" i="6"/>
  <c r="L34" i="3"/>
  <c r="L35" i="3"/>
  <c r="G34" i="6"/>
  <c r="M134" i="2"/>
  <c r="I34" i="6" s="1"/>
  <c r="L29" i="2"/>
  <c r="H20" i="6" s="1"/>
  <c r="G22" i="6"/>
  <c r="M47" i="2"/>
  <c r="I22" i="6" s="1"/>
  <c r="M52" i="2"/>
  <c r="G26" i="6"/>
  <c r="M82" i="2"/>
  <c r="I26" i="6" s="1"/>
  <c r="M94" i="2"/>
  <c r="M86" i="2"/>
  <c r="G20" i="6"/>
  <c r="M29" i="2"/>
  <c r="I20" i="6" s="1"/>
  <c r="M31" i="2"/>
  <c r="M92" i="2"/>
  <c r="G28" i="6"/>
  <c r="M102" i="2"/>
  <c r="I28" i="6" s="1"/>
  <c r="L24" i="2"/>
  <c r="H19" i="6" s="1"/>
  <c r="L39" i="2"/>
  <c r="H21" i="6" s="1"/>
  <c r="M109" i="2"/>
  <c r="L74" i="2"/>
  <c r="H25" i="6" s="1"/>
  <c r="L127" i="2"/>
  <c r="M36" i="2"/>
  <c r="G45" i="6"/>
  <c r="L17" i="3"/>
  <c r="M75" i="6"/>
  <c r="G46" i="6"/>
  <c r="L20" i="3"/>
  <c r="G30" i="6"/>
  <c r="M113" i="2"/>
  <c r="I30" i="6" s="1"/>
  <c r="M121" i="2"/>
  <c r="M114" i="2"/>
  <c r="K13" i="3"/>
  <c r="H45" i="6" s="1"/>
  <c r="G31" i="6"/>
  <c r="M124" i="2"/>
  <c r="I31" i="6" s="1"/>
  <c r="M125" i="2"/>
  <c r="M91" i="2"/>
  <c r="M55" i="2"/>
  <c r="M84" i="2"/>
  <c r="L37" i="3"/>
  <c r="M33" i="2"/>
  <c r="M104" i="2"/>
  <c r="L20" i="5"/>
  <c r="M54" i="2"/>
  <c r="M62" i="2"/>
  <c r="L15" i="5"/>
  <c r="K33" i="3"/>
  <c r="H50" i="6" s="1"/>
  <c r="L25" i="5"/>
  <c r="M51" i="2"/>
  <c r="G29" i="6"/>
  <c r="M106" i="2"/>
  <c r="I29" i="6" s="1"/>
  <c r="M110" i="2"/>
  <c r="G19" i="6"/>
  <c r="M24" i="2"/>
  <c r="I19" i="6" s="1"/>
  <c r="M25" i="2"/>
  <c r="G48" i="6"/>
  <c r="L29" i="3"/>
  <c r="L27" i="3"/>
  <c r="L28" i="3"/>
  <c r="G52" i="6"/>
  <c r="L43" i="3"/>
  <c r="L44" i="3"/>
  <c r="M76" i="6"/>
  <c r="J8" i="3"/>
  <c r="L12" i="3" s="1"/>
  <c r="L36" i="3"/>
  <c r="M28" i="2"/>
  <c r="M126" i="2"/>
  <c r="G21" i="6"/>
  <c r="M39" i="2"/>
  <c r="I21" i="6" s="1"/>
  <c r="M41" i="2"/>
  <c r="M87" i="2"/>
  <c r="M10" i="2"/>
  <c r="M105" i="2"/>
  <c r="M67" i="2"/>
  <c r="M93" i="2"/>
  <c r="M127" i="2"/>
  <c r="I32" i="6" s="1"/>
  <c r="G32" i="6"/>
  <c r="M112" i="2"/>
  <c r="M63" i="2"/>
  <c r="M95" i="2"/>
  <c r="I27" i="6" s="1"/>
  <c r="G27" i="6"/>
  <c r="M50" i="2"/>
  <c r="L57" i="2"/>
  <c r="H23" i="6" s="1"/>
  <c r="G49" i="6"/>
  <c r="L32" i="3"/>
  <c r="L30" i="5"/>
  <c r="L78" i="6"/>
  <c r="M80" i="6" s="1"/>
  <c r="M72" i="6"/>
  <c r="M78" i="6" s="1"/>
  <c r="M77" i="6"/>
  <c r="M135" i="2"/>
  <c r="M73" i="6"/>
  <c r="L16" i="3"/>
  <c r="G83" i="5"/>
  <c r="J38" i="3"/>
  <c r="L40" i="3" s="1"/>
  <c r="M34" i="2"/>
  <c r="M9" i="2"/>
  <c r="I18" i="6" s="1"/>
  <c r="I36" i="6" s="1"/>
  <c r="G18" i="6"/>
  <c r="M11" i="2"/>
  <c r="L95" i="2"/>
  <c r="H27" i="6" s="1"/>
  <c r="M18" i="2"/>
  <c r="M83" i="2"/>
  <c r="L9" i="2"/>
  <c r="H18" i="6" s="1"/>
  <c r="M85" i="2"/>
  <c r="M81" i="2"/>
  <c r="M44" i="2"/>
  <c r="M13" i="2"/>
  <c r="M58" i="2"/>
  <c r="M56" i="2"/>
  <c r="M23" i="2"/>
  <c r="L41" i="5" l="1"/>
  <c r="H54" i="6"/>
  <c r="G53" i="6"/>
  <c r="L47" i="3"/>
  <c r="L50" i="3"/>
  <c r="L49" i="3"/>
  <c r="G36" i="6"/>
  <c r="I35" i="6"/>
  <c r="M140" i="2"/>
  <c r="G47" i="6"/>
  <c r="L25" i="3"/>
  <c r="L24" i="3"/>
  <c r="L23" i="3"/>
  <c r="H36" i="6"/>
  <c r="G44" i="6"/>
  <c r="L9" i="3"/>
  <c r="L11" i="3"/>
  <c r="L10" i="3"/>
  <c r="H32" i="6"/>
  <c r="L140" i="2"/>
  <c r="L22" i="3"/>
  <c r="G51" i="6"/>
  <c r="L41" i="3"/>
  <c r="L39" i="3"/>
  <c r="J51" i="3"/>
  <c r="K51" i="3"/>
  <c r="G91" i="6" l="1"/>
  <c r="G90" i="6"/>
  <c r="G89" i="6"/>
  <c r="G10" i="4"/>
  <c r="L13" i="3"/>
  <c r="I45" i="6" s="1"/>
  <c r="L42" i="3"/>
  <c r="I52" i="6" s="1"/>
  <c r="L26" i="3"/>
  <c r="I48" i="6" s="1"/>
  <c r="L30" i="3"/>
  <c r="I49" i="6" s="1"/>
  <c r="L18" i="3"/>
  <c r="I46" i="6" s="1"/>
  <c r="L33" i="3"/>
  <c r="I50" i="6" s="1"/>
  <c r="L46" i="3"/>
  <c r="I53" i="6" s="1"/>
  <c r="L21" i="3"/>
  <c r="I47" i="6" s="1"/>
  <c r="L8" i="3"/>
  <c r="I44" i="6" s="1"/>
  <c r="I54" i="6" s="1"/>
  <c r="L38" i="3"/>
  <c r="I51" i="6" s="1"/>
  <c r="G54" i="6"/>
  <c r="F95" i="6" l="1"/>
  <c r="F94" i="6"/>
  <c r="J101" i="6" s="1"/>
  <c r="J102" i="6" s="1"/>
  <c r="J103" i="6" s="1"/>
  <c r="J104" i="6" s="1"/>
  <c r="J105" i="6" s="1"/>
  <c r="J106" i="6" s="1"/>
  <c r="J107" i="6" s="1"/>
  <c r="J108" i="6" s="1"/>
  <c r="J109" i="6" s="1"/>
  <c r="J110" i="6" s="1"/>
  <c r="J111" i="6" s="1"/>
  <c r="J112" i="6" s="1"/>
  <c r="J113" i="6" s="1"/>
  <c r="J114" i="6" s="1"/>
  <c r="J115" i="6" s="1"/>
  <c r="J116" i="6" s="1"/>
  <c r="J117" i="6" s="1"/>
  <c r="J118" i="6" s="1"/>
  <c r="J119" i="6" s="1"/>
  <c r="J120" i="6" s="1"/>
  <c r="J121" i="6" s="1"/>
  <c r="J122" i="6" s="1"/>
  <c r="J123" i="6" s="1"/>
  <c r="J124" i="6" s="1"/>
  <c r="J125" i="6" s="1"/>
  <c r="J126" i="6" s="1"/>
  <c r="J127" i="6" s="1"/>
  <c r="J128" i="6" s="1"/>
  <c r="J129" i="6" s="1"/>
  <c r="J130" i="6" s="1"/>
  <c r="J131" i="6" s="1"/>
  <c r="G59" i="6"/>
  <c r="H59" i="6" s="1"/>
  <c r="G92" i="6"/>
  <c r="H101" i="6"/>
  <c r="I101" i="6" s="1"/>
  <c r="K101" i="6" s="1"/>
  <c r="H102" i="6" l="1"/>
  <c r="I102" i="6" s="1"/>
  <c r="K102" i="6" s="1"/>
  <c r="L101" i="6"/>
  <c r="H103" i="6" l="1"/>
  <c r="I103" i="6" s="1"/>
  <c r="K103" i="6" s="1"/>
  <c r="L102" i="6"/>
  <c r="L103" i="6" l="1"/>
  <c r="H104" i="6"/>
  <c r="I104" i="6" s="1"/>
  <c r="K104" i="6" s="1"/>
  <c r="H105" i="6" l="1"/>
  <c r="I105" i="6" s="1"/>
  <c r="K105" i="6" s="1"/>
  <c r="L104" i="6"/>
  <c r="H106" i="6" l="1"/>
  <c r="I106" i="6" s="1"/>
  <c r="K106" i="6" s="1"/>
  <c r="L105" i="6"/>
  <c r="H107" i="6" l="1"/>
  <c r="I107" i="6" s="1"/>
  <c r="K107" i="6" s="1"/>
  <c r="L106" i="6"/>
  <c r="L107" i="6" l="1"/>
  <c r="H108" i="6"/>
  <c r="I108" i="6" s="1"/>
  <c r="K108" i="6" s="1"/>
  <c r="H109" i="6" l="1"/>
  <c r="I109" i="6" s="1"/>
  <c r="K109" i="6" s="1"/>
  <c r="L108" i="6"/>
  <c r="H110" i="6" l="1"/>
  <c r="I110" i="6" s="1"/>
  <c r="K110" i="6" s="1"/>
  <c r="L109" i="6"/>
  <c r="H111" i="6" l="1"/>
  <c r="I111" i="6" s="1"/>
  <c r="K111" i="6" s="1"/>
  <c r="L110" i="6"/>
  <c r="L111" i="6" l="1"/>
  <c r="H112" i="6"/>
  <c r="I112" i="6" s="1"/>
  <c r="K112" i="6" s="1"/>
  <c r="H113" i="6" l="1"/>
  <c r="I113" i="6" s="1"/>
  <c r="K113" i="6" s="1"/>
  <c r="L112" i="6"/>
  <c r="H114" i="6" l="1"/>
  <c r="I114" i="6" s="1"/>
  <c r="K114" i="6" s="1"/>
  <c r="L113" i="6"/>
  <c r="H115" i="6" l="1"/>
  <c r="I115" i="6" s="1"/>
  <c r="K115" i="6" s="1"/>
  <c r="L114" i="6"/>
  <c r="L115" i="6" l="1"/>
  <c r="H116" i="6"/>
  <c r="I116" i="6" s="1"/>
  <c r="K116" i="6" s="1"/>
  <c r="H117" i="6" l="1"/>
  <c r="I117" i="6" s="1"/>
  <c r="K117" i="6" s="1"/>
  <c r="L116" i="6"/>
  <c r="H118" i="6" l="1"/>
  <c r="I118" i="6" s="1"/>
  <c r="K118" i="6" s="1"/>
  <c r="L117" i="6"/>
  <c r="H119" i="6" l="1"/>
  <c r="I119" i="6" s="1"/>
  <c r="K119" i="6" s="1"/>
  <c r="L118" i="6"/>
  <c r="L119" i="6" l="1"/>
  <c r="H120" i="6"/>
  <c r="I120" i="6" s="1"/>
  <c r="K120" i="6" s="1"/>
  <c r="H121" i="6" l="1"/>
  <c r="I121" i="6" s="1"/>
  <c r="K121" i="6" s="1"/>
  <c r="L120" i="6"/>
  <c r="H122" i="6" l="1"/>
  <c r="I122" i="6" s="1"/>
  <c r="K122" i="6" s="1"/>
  <c r="L121" i="6"/>
  <c r="H123" i="6" l="1"/>
  <c r="I123" i="6" s="1"/>
  <c r="K123" i="6" s="1"/>
  <c r="L122" i="6"/>
  <c r="L123" i="6" l="1"/>
  <c r="H124" i="6"/>
  <c r="I124" i="6" s="1"/>
  <c r="K124" i="6" s="1"/>
  <c r="H125" i="6" l="1"/>
  <c r="I125" i="6" s="1"/>
  <c r="K125" i="6" s="1"/>
  <c r="L124" i="6"/>
  <c r="H126" i="6" l="1"/>
  <c r="I126" i="6" s="1"/>
  <c r="K126" i="6" s="1"/>
  <c r="L125" i="6"/>
  <c r="H127" i="6" l="1"/>
  <c r="I127" i="6" s="1"/>
  <c r="K127" i="6" s="1"/>
  <c r="L126" i="6"/>
  <c r="L127" i="6" l="1"/>
  <c r="H128" i="6"/>
  <c r="I128" i="6" s="1"/>
  <c r="K128" i="6" s="1"/>
  <c r="H129" i="6" l="1"/>
  <c r="I129" i="6" s="1"/>
  <c r="K129" i="6" s="1"/>
  <c r="L128" i="6"/>
  <c r="H130" i="6" l="1"/>
  <c r="I130" i="6" s="1"/>
  <c r="K130" i="6" s="1"/>
  <c r="L129" i="6"/>
  <c r="H131" i="6" l="1"/>
  <c r="I131" i="6" s="1"/>
  <c r="K131" i="6" s="1"/>
  <c r="L131" i="6" s="1"/>
  <c r="L130" i="6"/>
</calcChain>
</file>

<file path=xl/sharedStrings.xml><?xml version="1.0" encoding="utf-8"?>
<sst xmlns="http://schemas.openxmlformats.org/spreadsheetml/2006/main" count="552" uniqueCount="336">
  <si>
    <t>1-.</t>
  </si>
  <si>
    <t>2-.</t>
  </si>
  <si>
    <t>3-.</t>
  </si>
  <si>
    <t>NOMBRA 3 COSAS QUE VALORAS EN TU VIDA O A LAS QUE QUISIERAS DEDICARLES MÁS TIEMPO. 
 (EJEMPLO TIEMPO PARA LEER)</t>
  </si>
  <si>
    <t>DETALLE DE GASTOS TOTALES</t>
  </si>
  <si>
    <t>Gastos</t>
  </si>
  <si>
    <t>Mensual</t>
  </si>
  <si>
    <t>Final</t>
  </si>
  <si>
    <t>Anual</t>
  </si>
  <si>
    <t>Total Anual</t>
  </si>
  <si>
    <t>Total Mensual</t>
  </si>
  <si>
    <t>%</t>
  </si>
  <si>
    <t>Vivienda</t>
  </si>
  <si>
    <t>Arriendo / Dividendo</t>
  </si>
  <si>
    <t>Contribuciones</t>
  </si>
  <si>
    <t>Gastos Comunes</t>
  </si>
  <si>
    <t>Jardinero</t>
  </si>
  <si>
    <t>Piscina</t>
  </si>
  <si>
    <t>Servicio Aseo</t>
  </si>
  <si>
    <t>Gas</t>
  </si>
  <si>
    <t>Luz</t>
  </si>
  <si>
    <t>Agua</t>
  </si>
  <si>
    <t>Internet</t>
  </si>
  <si>
    <t>Telefonía</t>
  </si>
  <si>
    <t>Arreglos Inmueble</t>
  </si>
  <si>
    <t>Muebles y Decoración</t>
  </si>
  <si>
    <t>Electrodomesticos</t>
  </si>
  <si>
    <t>Supermercado</t>
  </si>
  <si>
    <t>Supermercado/ Comida</t>
  </si>
  <si>
    <t>Supermercado / Aseo</t>
  </si>
  <si>
    <t>Verdulería</t>
  </si>
  <si>
    <t>Delivery Comida</t>
  </si>
  <si>
    <t>Educación</t>
  </si>
  <si>
    <t>Colegios</t>
  </si>
  <si>
    <t>Universidades</t>
  </si>
  <si>
    <t>Transporte Escolar</t>
  </si>
  <si>
    <t>Gastos alimentación escolar</t>
  </si>
  <si>
    <t>Materiales Escolares</t>
  </si>
  <si>
    <t>Uniforme</t>
  </si>
  <si>
    <t>Profesores Particulares</t>
  </si>
  <si>
    <t>Libros</t>
  </si>
  <si>
    <t>Otros</t>
  </si>
  <si>
    <t>Salud</t>
  </si>
  <si>
    <t>4,1</t>
  </si>
  <si>
    <t>Isapre</t>
  </si>
  <si>
    <t>4,2</t>
  </si>
  <si>
    <t>Seguro Complementario</t>
  </si>
  <si>
    <t>4,3</t>
  </si>
  <si>
    <t>Seguro Catastrófico</t>
  </si>
  <si>
    <t>4,4</t>
  </si>
  <si>
    <t>Remedios</t>
  </si>
  <si>
    <t>4,5</t>
  </si>
  <si>
    <t>Consultas médicas</t>
  </si>
  <si>
    <t>4,6</t>
  </si>
  <si>
    <t>Salud Mental</t>
  </si>
  <si>
    <t>4,7</t>
  </si>
  <si>
    <t>Dentista</t>
  </si>
  <si>
    <t>Transporte</t>
  </si>
  <si>
    <t>5,1</t>
  </si>
  <si>
    <t>Cuota Crédito Auto</t>
  </si>
  <si>
    <t>5,2</t>
  </si>
  <si>
    <t>Seguro</t>
  </si>
  <si>
    <t>5,3</t>
  </si>
  <si>
    <t>Peajes /Tag</t>
  </si>
  <si>
    <t>5,4</t>
  </si>
  <si>
    <t>Bencina</t>
  </si>
  <si>
    <t>5,5</t>
  </si>
  <si>
    <t>Patente + SOAP</t>
  </si>
  <si>
    <t>5,6</t>
  </si>
  <si>
    <t>Revisión Técnica</t>
  </si>
  <si>
    <t>5,7</t>
  </si>
  <si>
    <t>Mantención (10%)</t>
  </si>
  <si>
    <t>5,8</t>
  </si>
  <si>
    <t>Uber o equivalente</t>
  </si>
  <si>
    <t>5,9</t>
  </si>
  <si>
    <t>Otros medios de transporte</t>
  </si>
  <si>
    <t>Gastos Financieros</t>
  </si>
  <si>
    <t>Comisión Cuenta Corriente</t>
  </si>
  <si>
    <t>Comisión Línea sobregiro</t>
  </si>
  <si>
    <t>Comisión Tarjeta Crédito</t>
  </si>
  <si>
    <t>Seguro Fraude</t>
  </si>
  <si>
    <t>Impuestos</t>
  </si>
  <si>
    <t>Intereses Línea Sobregiro</t>
  </si>
  <si>
    <t>Intereses Tarjeta Crédito</t>
  </si>
  <si>
    <t>Cuota crédito Hipotecario</t>
  </si>
  <si>
    <t>Cuota crédito Consumo</t>
  </si>
  <si>
    <t>Otros Productos</t>
  </si>
  <si>
    <t>Mascotas</t>
  </si>
  <si>
    <t>Alimentación</t>
  </si>
  <si>
    <t>Veterinario</t>
  </si>
  <si>
    <t>Hotelería</t>
  </si>
  <si>
    <t>Accesorios</t>
  </si>
  <si>
    <t>Vestuario</t>
  </si>
  <si>
    <t>Ropa Interior</t>
  </si>
  <si>
    <t>Pantalones</t>
  </si>
  <si>
    <t>Poleras</t>
  </si>
  <si>
    <t>Zapatos</t>
  </si>
  <si>
    <t>Abrigos</t>
  </si>
  <si>
    <t>Subscripciones</t>
  </si>
  <si>
    <t>Netflix</t>
  </si>
  <si>
    <t>Youtube</t>
  </si>
  <si>
    <t>ChatGPT</t>
  </si>
  <si>
    <t>Amazon Prime</t>
  </si>
  <si>
    <t>Rappi</t>
  </si>
  <si>
    <t>Uber Eats</t>
  </si>
  <si>
    <t>Pedidos Ya</t>
  </si>
  <si>
    <t>Star +</t>
  </si>
  <si>
    <t>HBO MAX</t>
  </si>
  <si>
    <t>Apple TV</t>
  </si>
  <si>
    <t>Paramount +</t>
  </si>
  <si>
    <t>Otras</t>
  </si>
  <si>
    <t>Deporte</t>
  </si>
  <si>
    <t>Gimnacio</t>
  </si>
  <si>
    <t>Arriendo canchas</t>
  </si>
  <si>
    <t>Ligas</t>
  </si>
  <si>
    <t>Ropa</t>
  </si>
  <si>
    <t>Implementos Deporte</t>
  </si>
  <si>
    <t>Clubes Deportivos</t>
  </si>
  <si>
    <t>Tecnología</t>
  </si>
  <si>
    <t>Computador</t>
  </si>
  <si>
    <t>Teléfono</t>
  </si>
  <si>
    <t>Otros Articulos</t>
  </si>
  <si>
    <t>Entretenimiento</t>
  </si>
  <si>
    <t>Restaurant/ Bar</t>
  </si>
  <si>
    <t>Cine /Teatro</t>
  </si>
  <si>
    <t>Discotec</t>
  </si>
  <si>
    <t>Regalos</t>
  </si>
  <si>
    <t>Almuerzos Fin de Semana</t>
  </si>
  <si>
    <t>Compras Online /Distintas de comida</t>
  </si>
  <si>
    <t>Mercado Libre</t>
  </si>
  <si>
    <t>Falabella</t>
  </si>
  <si>
    <t>Shein</t>
  </si>
  <si>
    <t>Temu</t>
  </si>
  <si>
    <t>Aliexpress</t>
  </si>
  <si>
    <t>Amazon</t>
  </si>
  <si>
    <t>Cuidado Personal</t>
  </si>
  <si>
    <t>Peluquería</t>
  </si>
  <si>
    <t>Estética</t>
  </si>
  <si>
    <t>Viajes</t>
  </si>
  <si>
    <t>Pasajes</t>
  </si>
  <si>
    <t>Hoteles</t>
  </si>
  <si>
    <t>Tour</t>
  </si>
  <si>
    <t>Comidas</t>
  </si>
  <si>
    <t>Incobrables</t>
  </si>
  <si>
    <t>Vicios</t>
  </si>
  <si>
    <t>Cargas Adicionales</t>
  </si>
  <si>
    <t>Padres</t>
  </si>
  <si>
    <t>Familiares</t>
  </si>
  <si>
    <t>TOTAL</t>
  </si>
  <si>
    <t>$ -</t>
  </si>
  <si>
    <t>Impuesto</t>
  </si>
  <si>
    <t>FIRE</t>
  </si>
  <si>
    <t>Total</t>
  </si>
  <si>
    <t>#</t>
  </si>
  <si>
    <t>Desde</t>
  </si>
  <si>
    <t>Hasta</t>
  </si>
  <si>
    <t>Factor</t>
  </si>
  <si>
    <t>Cantidad a rebajar</t>
  </si>
  <si>
    <t>$ 10.402.992</t>
  </si>
  <si>
    <t>$ 23.117.760</t>
  </si>
  <si>
    <t>$ 9.597.008</t>
  </si>
  <si>
    <t>$ 38.529.600</t>
  </si>
  <si>
    <t>$ 1.340.830</t>
  </si>
  <si>
    <t>$ 29.839.483</t>
  </si>
  <si>
    <t>$ 53.941.440</t>
  </si>
  <si>
    <t>$ 3.459.958</t>
  </si>
  <si>
    <t>-$ 2.075.042</t>
  </si>
  <si>
    <t>$ 69.353.280</t>
  </si>
  <si>
    <t>$ 8.584.395</t>
  </si>
  <si>
    <t>$ 92.471.040</t>
  </si>
  <si>
    <t>$ 13.716.538</t>
  </si>
  <si>
    <t>$ 238.883.520</t>
  </si>
  <si>
    <t>$ 17.970.205</t>
  </si>
  <si>
    <t>$ 500.000.000</t>
  </si>
  <si>
    <t>$ 29.914.381</t>
  </si>
  <si>
    <t>DETALLE DE INGRESOS TOTALES</t>
  </si>
  <si>
    <t>Ingresos</t>
  </si>
  <si>
    <t>Empleo 1</t>
  </si>
  <si>
    <t>Sueldo Fijo Bruto</t>
  </si>
  <si>
    <t>Aguinaldos</t>
  </si>
  <si>
    <t>Sueldo Variable X Anual</t>
  </si>
  <si>
    <t>Empleo 2 / Emprendimiento</t>
  </si>
  <si>
    <t>Empresa de inversiones Personal</t>
  </si>
  <si>
    <t>Utilidad anual</t>
  </si>
  <si>
    <t>Dividendos entregados</t>
  </si>
  <si>
    <t>Ingreso por Arriendo</t>
  </si>
  <si>
    <t>Arriendo 1</t>
  </si>
  <si>
    <t>Arriendo 2</t>
  </si>
  <si>
    <t>Arriendo 3</t>
  </si>
  <si>
    <t>Arriendo 4</t>
  </si>
  <si>
    <t>Dividendo de Inversiones</t>
  </si>
  <si>
    <t>Acciones</t>
  </si>
  <si>
    <t>ETF</t>
  </si>
  <si>
    <t>Empresas Personales</t>
  </si>
  <si>
    <t>Regalos en Dinero</t>
  </si>
  <si>
    <t>Cumpleaños</t>
  </si>
  <si>
    <t>Mesada</t>
  </si>
  <si>
    <t>Ingresos por venta de objetos No recurrentes</t>
  </si>
  <si>
    <t>Ingreso por venta de automovil</t>
  </si>
  <si>
    <t>Ingreso por venta de muebles</t>
  </si>
  <si>
    <t>Ingreso por venta de aparatos tecnólogicos</t>
  </si>
  <si>
    <t>Ingresos por seguros</t>
  </si>
  <si>
    <t>Automovil</t>
  </si>
  <si>
    <t>Bancarios</t>
  </si>
  <si>
    <t>Herencias</t>
  </si>
  <si>
    <t>Seguros de vida de terceros</t>
  </si>
  <si>
    <t>Propiedades</t>
  </si>
  <si>
    <t>Inversiones</t>
  </si>
  <si>
    <t>Impuesto a la Renta</t>
  </si>
  <si>
    <t>Máximo impuesto a la Renta</t>
  </si>
  <si>
    <t>Pon aquí tu ingreso en el tramo que corresponda</t>
  </si>
  <si>
    <t>Ingresos Totales</t>
  </si>
  <si>
    <t>Tramo</t>
  </si>
  <si>
    <t>Ingreso</t>
  </si>
  <si>
    <t>TOTAL MAXIMO IMPUESTO A LA RENTA</t>
  </si>
  <si>
    <t>Mínimo impuesto a la Renta</t>
  </si>
  <si>
    <t>Pon aquí tu gasto en el tramo que corresponda</t>
  </si>
  <si>
    <t>Gastos Totales</t>
  </si>
  <si>
    <t>TOTAL MÍNIMO IMPUESTO A LA RENTA</t>
  </si>
  <si>
    <t>Ahorro posible de Impuesto a la renta usando Beneficio Tributario</t>
  </si>
  <si>
    <t>Activos</t>
  </si>
  <si>
    <t>Pasivos</t>
  </si>
  <si>
    <t>(Conoce tu deuda.cl)</t>
  </si>
  <si>
    <t>Saldo en cuenta corriente</t>
  </si>
  <si>
    <t>Deuda Línea crédito</t>
  </si>
  <si>
    <t>Banco 1</t>
  </si>
  <si>
    <t>Banco 2</t>
  </si>
  <si>
    <t>Banco 3</t>
  </si>
  <si>
    <t>Banco 4</t>
  </si>
  <si>
    <t>Depósitos a Plazo</t>
  </si>
  <si>
    <t>Deuda Tarjeta de Crédito</t>
  </si>
  <si>
    <t>Fondos Mutuos</t>
  </si>
  <si>
    <t>Créditos Comerciales</t>
  </si>
  <si>
    <t>AFP</t>
  </si>
  <si>
    <t>Créditos Automotrices</t>
  </si>
  <si>
    <t>Cuenta 2</t>
  </si>
  <si>
    <t>Dconvenido</t>
  </si>
  <si>
    <t>APV</t>
  </si>
  <si>
    <t>Seguro de Vida</t>
  </si>
  <si>
    <t>Créditos Hipotecarios</t>
  </si>
  <si>
    <t>Seguro 1</t>
  </si>
  <si>
    <t>Seguro 2</t>
  </si>
  <si>
    <t>Seguro 3</t>
  </si>
  <si>
    <t>Propiedad 1</t>
  </si>
  <si>
    <t>Otras Deudas</t>
  </si>
  <si>
    <t>Propiedad 2</t>
  </si>
  <si>
    <t>Deuda 1</t>
  </si>
  <si>
    <t>Propiedad 3</t>
  </si>
  <si>
    <t>Deuda 2</t>
  </si>
  <si>
    <t>Propiedad 4</t>
  </si>
  <si>
    <t>Deuda 3</t>
  </si>
  <si>
    <t>Deuda 4</t>
  </si>
  <si>
    <t>Acción 1</t>
  </si>
  <si>
    <t>Deuda 5</t>
  </si>
  <si>
    <t>Acción 2</t>
  </si>
  <si>
    <t>Acción 3</t>
  </si>
  <si>
    <t>Acción 4</t>
  </si>
  <si>
    <t>Acción 5</t>
  </si>
  <si>
    <t>Acción 6</t>
  </si>
  <si>
    <t>Acción 7</t>
  </si>
  <si>
    <t>Acción 8</t>
  </si>
  <si>
    <t>Acción 9</t>
  </si>
  <si>
    <t>Acción 10</t>
  </si>
  <si>
    <t>ETF 1</t>
  </si>
  <si>
    <t>ETF 2</t>
  </si>
  <si>
    <t>ETF 3</t>
  </si>
  <si>
    <t>ETF 4</t>
  </si>
  <si>
    <t>ETF 5</t>
  </si>
  <si>
    <t>ETF 6</t>
  </si>
  <si>
    <t>Empresas/ Emprendimiento</t>
  </si>
  <si>
    <t>Emp 1</t>
  </si>
  <si>
    <t>Emp 2</t>
  </si>
  <si>
    <t>Emp 3</t>
  </si>
  <si>
    <t>Fondos Inversión Privado</t>
  </si>
  <si>
    <t>Fondo 1</t>
  </si>
  <si>
    <t>Fondo 2</t>
  </si>
  <si>
    <t>Fondo 3</t>
  </si>
  <si>
    <t>Criptomonedas</t>
  </si>
  <si>
    <t>Cripto 1</t>
  </si>
  <si>
    <t>Cripto 2</t>
  </si>
  <si>
    <t>Cripto 3</t>
  </si>
  <si>
    <t>Derivados</t>
  </si>
  <si>
    <t>Opciones</t>
  </si>
  <si>
    <t>Notas</t>
  </si>
  <si>
    <t>Forwards</t>
  </si>
  <si>
    <t>Otros 1</t>
  </si>
  <si>
    <t>Otros 2</t>
  </si>
  <si>
    <t>Otros 3</t>
  </si>
  <si>
    <t>Otros 4</t>
  </si>
  <si>
    <t>Total Activos</t>
  </si>
  <si>
    <t>Patrimonio</t>
  </si>
  <si>
    <t>Objetivos y Valores</t>
  </si>
  <si>
    <t>Objetivos:</t>
  </si>
  <si>
    <t>Valores</t>
  </si>
  <si>
    <t>RESUMEN DE GASTOS TOTALES</t>
  </si>
  <si>
    <t>Satisfacción 4 Gastos Principales</t>
  </si>
  <si>
    <t>% Anual</t>
  </si>
  <si>
    <t>Satisfacción del 1-7</t>
  </si>
  <si>
    <t>Cambio sugerido</t>
  </si>
  <si>
    <t>4-.</t>
  </si>
  <si>
    <t>Fire</t>
  </si>
  <si>
    <t>Plan 1</t>
  </si>
  <si>
    <t>Plan 2</t>
  </si>
  <si>
    <t>Plan 3</t>
  </si>
  <si>
    <t>CLP</t>
  </si>
  <si>
    <t>UF</t>
  </si>
  <si>
    <t>APV Reecomendado</t>
  </si>
  <si>
    <t>DC Reecomendado</t>
  </si>
  <si>
    <t>HIP Recomendado</t>
  </si>
  <si>
    <t>Máximo ahorro</t>
  </si>
  <si>
    <t>MAX 600UF</t>
  </si>
  <si>
    <t>MAX 900UF</t>
  </si>
  <si>
    <t>TOTAL MINIMO IMPUESTO A LA RENTA</t>
  </si>
  <si>
    <t>Ahorro  Anual Posible</t>
  </si>
  <si>
    <t>Ahorros</t>
  </si>
  <si>
    <t>Estructura Ahorro Propuesta</t>
  </si>
  <si>
    <t>Plazo</t>
  </si>
  <si>
    <t>Veces Gasto Mensual</t>
  </si>
  <si>
    <t>Monto</t>
  </si>
  <si>
    <t>Producto</t>
  </si>
  <si>
    <t>Hoy</t>
  </si>
  <si>
    <t>Fondo FYM</t>
  </si>
  <si>
    <t>Fondo FIRE</t>
  </si>
  <si>
    <t>Ahorro Anual</t>
  </si>
  <si>
    <t>Tasa Ahorro</t>
  </si>
  <si>
    <t>Flujo FIRE Sin usar Fondo HOY</t>
  </si>
  <si>
    <t>Años</t>
  </si>
  <si>
    <t>Capital Inicial</t>
  </si>
  <si>
    <t>Interes</t>
  </si>
  <si>
    <t>Capital Final</t>
  </si>
  <si>
    <t>Posible FIRE</t>
  </si>
  <si>
    <t>Tu Edad</t>
  </si>
  <si>
    <t>Corto Plazo</t>
  </si>
  <si>
    <t>Mediano Plazo</t>
  </si>
  <si>
    <t>Largo Plazo</t>
  </si>
  <si>
    <t>NOMBRA 3 OBJETIVOS QUE QUIERAS OBTENER DE ESTA PLANIFICACIÓN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</si>
</sst>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0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1"/>
      <color rgb="FF000000"/>
      <name val="&quot;American Typewriter&quot;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4"/>
      <color rgb="FF000000"/>
      <name val="&quot;American Typewriter&quot;"/>
    </font>
    <font>
      <sz val="14"/>
      <color rgb="FF000000"/>
      <name val="&quot;Avenir Next Condensed Regular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2"/>
      <color rgb="FF000000"/>
      <name val="Calibri"/>
      <family val="2"/>
    </font>
    <font>
      <b/>
      <sz val="12"/>
      <color rgb="FF000000"/>
      <name val="Calibri"/>
      <family val="2"/>
    </font>
    <font>
      <sz val="20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  <scheme val="major"/>
    </font>
    <font>
      <sz val="12"/>
      <name val="Arial"/>
      <family val="2"/>
      <scheme val="major"/>
    </font>
    <font>
      <sz val="20"/>
      <color rgb="FF000000"/>
      <name val="Arial"/>
      <family val="2"/>
      <scheme val="minor"/>
    </font>
    <font>
      <sz val="26"/>
      <color rgb="FF000000"/>
      <name val="Calibri"/>
      <family val="2"/>
    </font>
    <font>
      <sz val="2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FFF2CC"/>
        <bgColor rgb="FFFFF2CC"/>
      </patternFill>
    </fill>
    <fill>
      <patternFill patternType="solid">
        <fgColor rgb="FFF8CBAD"/>
        <bgColor rgb="FFF8CBAD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8CBA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8CBAD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16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165" fontId="11" fillId="5" borderId="2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4" borderId="0" xfId="0" applyFont="1" applyFill="1"/>
    <xf numFmtId="0" fontId="11" fillId="6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2" xfId="0" applyFont="1" applyFill="1" applyBorder="1"/>
    <xf numFmtId="164" fontId="11" fillId="6" borderId="2" xfId="0" applyNumberFormat="1" applyFont="1" applyFill="1" applyBorder="1" applyAlignment="1">
      <alignment horizontal="center"/>
    </xf>
    <xf numFmtId="165" fontId="11" fillId="6" borderId="2" xfId="0" applyNumberFormat="1" applyFont="1" applyFill="1" applyBorder="1" applyAlignment="1">
      <alignment horizontal="center"/>
    </xf>
    <xf numFmtId="165" fontId="11" fillId="6" borderId="2" xfId="0" applyNumberFormat="1" applyFont="1" applyFill="1" applyBorder="1"/>
    <xf numFmtId="9" fontId="11" fillId="6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164" fontId="1" fillId="7" borderId="6" xfId="0" applyNumberFormat="1" applyFont="1" applyFill="1" applyBorder="1" applyAlignment="1">
      <alignment horizontal="center"/>
    </xf>
    <xf numFmtId="165" fontId="1" fillId="7" borderId="6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9" fontId="1" fillId="4" borderId="7" xfId="0" applyNumberFormat="1" applyFont="1" applyFill="1" applyBorder="1" applyAlignment="1">
      <alignment horizontal="center"/>
    </xf>
    <xf numFmtId="164" fontId="1" fillId="7" borderId="8" xfId="0" applyNumberFormat="1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4" fontId="1" fillId="8" borderId="9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5" fontId="11" fillId="6" borderId="3" xfId="0" applyNumberFormat="1" applyFont="1" applyFill="1" applyBorder="1" applyAlignment="1">
      <alignment horizontal="center"/>
    </xf>
    <xf numFmtId="164" fontId="11" fillId="6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10" xfId="0" applyFont="1" applyFill="1" applyBorder="1"/>
    <xf numFmtId="165" fontId="1" fillId="4" borderId="9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1" fillId="6" borderId="4" xfId="0" applyFont="1" applyFill="1" applyBorder="1" applyAlignment="1">
      <alignment horizontal="left"/>
    </xf>
    <xf numFmtId="0" fontId="11" fillId="6" borderId="10" xfId="0" applyFont="1" applyFill="1" applyBorder="1"/>
    <xf numFmtId="165" fontId="11" fillId="6" borderId="9" xfId="0" applyNumberFormat="1" applyFont="1" applyFill="1" applyBorder="1" applyAlignment="1">
      <alignment horizontal="center"/>
    </xf>
    <xf numFmtId="164" fontId="11" fillId="6" borderId="9" xfId="0" applyNumberFormat="1" applyFont="1" applyFill="1" applyBorder="1" applyAlignment="1">
      <alignment horizontal="center"/>
    </xf>
    <xf numFmtId="9" fontId="11" fillId="6" borderId="9" xfId="0" applyNumberFormat="1" applyFont="1" applyFill="1" applyBorder="1" applyAlignment="1">
      <alignment horizontal="center"/>
    </xf>
    <xf numFmtId="9" fontId="11" fillId="6" borderId="6" xfId="0" applyNumberFormat="1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left"/>
    </xf>
    <xf numFmtId="0" fontId="11" fillId="6" borderId="12" xfId="0" applyFont="1" applyFill="1" applyBorder="1"/>
    <xf numFmtId="164" fontId="11" fillId="6" borderId="12" xfId="0" applyNumberFormat="1" applyFont="1" applyFill="1" applyBorder="1" applyAlignment="1">
      <alignment horizontal="center"/>
    </xf>
    <xf numFmtId="165" fontId="11" fillId="6" borderId="12" xfId="0" applyNumberFormat="1" applyFont="1" applyFill="1" applyBorder="1" applyAlignment="1">
      <alignment horizontal="center"/>
    </xf>
    <xf numFmtId="165" fontId="11" fillId="6" borderId="13" xfId="0" applyNumberFormat="1" applyFont="1" applyFill="1" applyBorder="1" applyAlignment="1">
      <alignment horizontal="center"/>
    </xf>
    <xf numFmtId="164" fontId="11" fillId="6" borderId="13" xfId="0" applyNumberFormat="1" applyFont="1" applyFill="1" applyBorder="1" applyAlignment="1">
      <alignment horizontal="center"/>
    </xf>
    <xf numFmtId="9" fontId="11" fillId="6" borderId="13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/>
    <xf numFmtId="165" fontId="1" fillId="4" borderId="13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9" fontId="1" fillId="4" borderId="14" xfId="0" applyNumberFormat="1" applyFont="1" applyFill="1" applyBorder="1" applyAlignment="1">
      <alignment horizontal="center"/>
    </xf>
    <xf numFmtId="9" fontId="1" fillId="4" borderId="15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9" fontId="1" fillId="4" borderId="8" xfId="0" applyNumberFormat="1" applyFont="1" applyFill="1" applyBorder="1" applyAlignment="1">
      <alignment horizontal="center"/>
    </xf>
    <xf numFmtId="164" fontId="11" fillId="6" borderId="10" xfId="0" applyNumberFormat="1" applyFont="1" applyFill="1" applyBorder="1" applyAlignment="1">
      <alignment horizontal="center"/>
    </xf>
    <xf numFmtId="165" fontId="11" fillId="6" borderId="10" xfId="0" applyNumberFormat="1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11" xfId="0" applyFont="1" applyFill="1" applyBorder="1"/>
    <xf numFmtId="165" fontId="11" fillId="5" borderId="12" xfId="0" applyNumberFormat="1" applyFont="1" applyFill="1" applyBorder="1"/>
    <xf numFmtId="164" fontId="11" fillId="5" borderId="13" xfId="0" applyNumberFormat="1" applyFont="1" applyFill="1" applyBorder="1" applyAlignment="1">
      <alignment horizontal="center"/>
    </xf>
    <xf numFmtId="9" fontId="11" fillId="5" borderId="13" xfId="0" applyNumberFormat="1" applyFont="1" applyFill="1" applyBorder="1"/>
    <xf numFmtId="164" fontId="1" fillId="4" borderId="0" xfId="0" applyNumberFormat="1" applyFont="1" applyFill="1"/>
    <xf numFmtId="0" fontId="11" fillId="5" borderId="1" xfId="0" applyFont="1" applyFill="1" applyBorder="1"/>
    <xf numFmtId="165" fontId="11" fillId="5" borderId="2" xfId="0" applyNumberFormat="1" applyFont="1" applyFill="1" applyBorder="1"/>
    <xf numFmtId="164" fontId="11" fillId="5" borderId="3" xfId="0" applyNumberFormat="1" applyFont="1" applyFill="1" applyBorder="1" applyAlignment="1">
      <alignment horizontal="center"/>
    </xf>
    <xf numFmtId="0" fontId="11" fillId="9" borderId="1" xfId="0" applyFont="1" applyFill="1" applyBorder="1"/>
    <xf numFmtId="165" fontId="11" fillId="9" borderId="2" xfId="0" applyNumberFormat="1" applyFont="1" applyFill="1" applyBorder="1"/>
    <xf numFmtId="164" fontId="11" fillId="9" borderId="3" xfId="0" applyNumberFormat="1" applyFont="1" applyFill="1" applyBorder="1" applyAlignment="1">
      <alignment horizontal="center"/>
    </xf>
    <xf numFmtId="164" fontId="8" fillId="0" borderId="0" xfId="0" applyNumberFormat="1" applyFont="1"/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/>
    <xf numFmtId="164" fontId="1" fillId="4" borderId="3" xfId="0" applyNumberFormat="1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/>
    <xf numFmtId="164" fontId="1" fillId="4" borderId="9" xfId="0" applyNumberFormat="1" applyFont="1" applyFill="1" applyBorder="1"/>
    <xf numFmtId="164" fontId="1" fillId="4" borderId="9" xfId="0" applyNumberFormat="1" applyFont="1" applyFill="1" applyBorder="1" applyAlignment="1">
      <alignment horizontal="right"/>
    </xf>
    <xf numFmtId="165" fontId="1" fillId="4" borderId="9" xfId="0" applyNumberFormat="1" applyFont="1" applyFill="1" applyBorder="1"/>
    <xf numFmtId="164" fontId="11" fillId="4" borderId="0" xfId="0" applyNumberFormat="1" applyFont="1" applyFill="1" applyAlignment="1">
      <alignment horizontal="right"/>
    </xf>
    <xf numFmtId="165" fontId="11" fillId="4" borderId="0" xfId="0" applyNumberFormat="1" applyFont="1" applyFill="1"/>
    <xf numFmtId="164" fontId="11" fillId="4" borderId="0" xfId="0" applyNumberFormat="1" applyFont="1" applyFill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left"/>
    </xf>
    <xf numFmtId="0" fontId="1" fillId="10" borderId="9" xfId="0" applyFont="1" applyFill="1" applyBorder="1"/>
    <xf numFmtId="164" fontId="1" fillId="10" borderId="9" xfId="0" applyNumberFormat="1" applyFont="1" applyFill="1" applyBorder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left"/>
    </xf>
    <xf numFmtId="164" fontId="11" fillId="4" borderId="0" xfId="0" applyNumberFormat="1" applyFont="1" applyFill="1"/>
    <xf numFmtId="165" fontId="8" fillId="0" borderId="0" xfId="0" applyNumberFormat="1" applyFont="1"/>
    <xf numFmtId="164" fontId="8" fillId="0" borderId="0" xfId="0" applyNumberFormat="1" applyFont="1" applyAlignment="1">
      <alignment horizontal="center"/>
    </xf>
    <xf numFmtId="9" fontId="11" fillId="5" borderId="3" xfId="0" applyNumberFormat="1" applyFont="1" applyFill="1" applyBorder="1" applyAlignment="1">
      <alignment horizontal="center"/>
    </xf>
    <xf numFmtId="164" fontId="11" fillId="6" borderId="0" xfId="0" applyNumberFormat="1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9" fontId="1" fillId="4" borderId="9" xfId="0" applyNumberFormat="1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9" fontId="1" fillId="4" borderId="13" xfId="0" applyNumberFormat="1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9" fontId="1" fillId="4" borderId="9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/>
    </xf>
    <xf numFmtId="164" fontId="1" fillId="7" borderId="8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164" fontId="11" fillId="6" borderId="8" xfId="0" applyNumberFormat="1" applyFont="1" applyFill="1" applyBorder="1" applyAlignment="1">
      <alignment horizontal="center"/>
    </xf>
    <xf numFmtId="9" fontId="11" fillId="6" borderId="8" xfId="0" applyNumberFormat="1" applyFont="1" applyFill="1" applyBorder="1" applyAlignment="1">
      <alignment horizontal="center"/>
    </xf>
    <xf numFmtId="9" fontId="1" fillId="7" borderId="8" xfId="0" applyNumberFormat="1" applyFont="1" applyFill="1" applyBorder="1" applyAlignment="1">
      <alignment horizontal="center"/>
    </xf>
    <xf numFmtId="9" fontId="1" fillId="7" borderId="9" xfId="0" applyNumberFormat="1" applyFont="1" applyFill="1" applyBorder="1" applyAlignment="1">
      <alignment horizontal="center"/>
    </xf>
    <xf numFmtId="164" fontId="11" fillId="6" borderId="6" xfId="0" applyNumberFormat="1" applyFont="1" applyFill="1" applyBorder="1" applyAlignment="1">
      <alignment horizontal="center"/>
    </xf>
    <xf numFmtId="9" fontId="1" fillId="7" borderId="3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 vertical="center"/>
    </xf>
    <xf numFmtId="165" fontId="11" fillId="5" borderId="2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10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165" fontId="1" fillId="7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8" xfId="0" applyFont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4" borderId="0" xfId="0" applyFont="1" applyFill="1"/>
    <xf numFmtId="0" fontId="0" fillId="15" borderId="0" xfId="0" applyFill="1"/>
    <xf numFmtId="0" fontId="11" fillId="5" borderId="16" xfId="0" applyFont="1" applyFill="1" applyBorder="1" applyAlignment="1">
      <alignment horizontal="left"/>
    </xf>
    <xf numFmtId="0" fontId="1" fillId="15" borderId="0" xfId="0" applyFont="1" applyFill="1" applyAlignment="1">
      <alignment horizontal="center"/>
    </xf>
    <xf numFmtId="164" fontId="1" fillId="15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5" fillId="2" borderId="1" xfId="0" applyFont="1" applyFill="1" applyBorder="1" applyAlignment="1">
      <alignment horizontal="left"/>
    </xf>
    <xf numFmtId="0" fontId="16" fillId="0" borderId="2" xfId="0" applyFont="1" applyBorder="1"/>
    <xf numFmtId="0" fontId="16" fillId="0" borderId="3" xfId="0" applyFont="1" applyBorder="1"/>
    <xf numFmtId="0" fontId="15" fillId="2" borderId="0" xfId="0" applyFont="1" applyFill="1"/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5" fillId="2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0" fillId="5" borderId="16" xfId="0" applyFont="1" applyFill="1" applyBorder="1" applyAlignment="1">
      <alignment horizontal="center"/>
    </xf>
    <xf numFmtId="0" fontId="5" fillId="0" borderId="16" xfId="0" applyFont="1" applyBorder="1"/>
    <xf numFmtId="0" fontId="1" fillId="4" borderId="1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9" fontId="1" fillId="4" borderId="7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164" fontId="1" fillId="7" borderId="15" xfId="0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/>
    </xf>
    <xf numFmtId="164" fontId="11" fillId="5" borderId="16" xfId="0" applyNumberFormat="1" applyFont="1" applyFill="1" applyBorder="1" applyAlignment="1">
      <alignment horizontal="center"/>
    </xf>
    <xf numFmtId="0" fontId="1" fillId="14" borderId="0" xfId="0" applyFont="1" applyFill="1" applyBorder="1"/>
    <xf numFmtId="0" fontId="0" fillId="15" borderId="0" xfId="0" applyFill="1" applyBorder="1"/>
    <xf numFmtId="0" fontId="11" fillId="5" borderId="1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center" vertical="center"/>
    </xf>
    <xf numFmtId="165" fontId="11" fillId="5" borderId="16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9" fontId="11" fillId="5" borderId="16" xfId="0" applyNumberFormat="1" applyFont="1" applyFill="1" applyBorder="1" applyAlignment="1">
      <alignment horizontal="center" vertical="center"/>
    </xf>
    <xf numFmtId="164" fontId="11" fillId="5" borderId="16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4" fontId="1" fillId="14" borderId="0" xfId="0" applyNumberFormat="1" applyFont="1" applyFill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0" fontId="1" fillId="4" borderId="6" xfId="0" applyNumberFormat="1" applyFont="1" applyFill="1" applyBorder="1" applyAlignment="1">
      <alignment horizontal="center" vertical="center"/>
    </xf>
    <xf numFmtId="0" fontId="12" fillId="14" borderId="0" xfId="0" applyFont="1" applyFill="1" applyBorder="1" applyAlignment="1">
      <alignment horizontal="center" vertical="center"/>
    </xf>
    <xf numFmtId="164" fontId="11" fillId="5" borderId="6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0" fontId="1" fillId="4" borderId="8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164" fontId="1" fillId="15" borderId="0" xfId="0" applyNumberFormat="1" applyFont="1" applyFill="1" applyAlignment="1">
      <alignment horizontal="center" vertical="center"/>
    </xf>
    <xf numFmtId="9" fontId="1" fillId="4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9" fontId="1" fillId="4" borderId="0" xfId="0" applyNumberFormat="1" applyFont="1" applyFill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164" fontId="1" fillId="13" borderId="9" xfId="0" applyNumberFormat="1" applyFont="1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15" borderId="0" xfId="0" applyFont="1" applyFill="1"/>
    <xf numFmtId="164" fontId="1" fillId="15" borderId="0" xfId="0" applyNumberFormat="1" applyFont="1" applyFill="1"/>
    <xf numFmtId="164" fontId="1" fillId="14" borderId="0" xfId="0" applyNumberFormat="1" applyFont="1" applyFill="1"/>
    <xf numFmtId="164" fontId="8" fillId="15" borderId="0" xfId="0" applyNumberFormat="1" applyFont="1" applyFill="1"/>
    <xf numFmtId="164" fontId="1" fillId="14" borderId="0" xfId="0" applyNumberFormat="1" applyFont="1" applyFill="1" applyBorder="1"/>
    <xf numFmtId="164" fontId="11" fillId="14" borderId="0" xfId="0" applyNumberFormat="1" applyFont="1" applyFill="1" applyBorder="1" applyAlignment="1">
      <alignment horizontal="center"/>
    </xf>
    <xf numFmtId="164" fontId="1" fillId="15" borderId="0" xfId="0" applyNumberFormat="1" applyFont="1" applyFill="1" applyBorder="1" applyAlignment="1">
      <alignment horizontal="center"/>
    </xf>
    <xf numFmtId="0" fontId="18" fillId="8" borderId="17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16" borderId="17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9" fillId="17" borderId="19" xfId="0" applyFont="1" applyFill="1" applyBorder="1" applyAlignment="1">
      <alignment horizontal="center" vertical="center"/>
    </xf>
    <xf numFmtId="0" fontId="18" fillId="18" borderId="17" xfId="0" applyFont="1" applyFill="1" applyBorder="1" applyAlignment="1">
      <alignment horizontal="center" vertical="center"/>
    </xf>
    <xf numFmtId="0" fontId="19" fillId="19" borderId="18" xfId="0" applyFont="1" applyFill="1" applyBorder="1" applyAlignment="1">
      <alignment horizontal="center" vertical="center"/>
    </xf>
    <xf numFmtId="0" fontId="19" fillId="19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899185</xdr:colOff>
      <xdr:row>4</xdr:row>
      <xdr:rowOff>165101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1DBB3A-6F46-8D7F-B599-EA26F8E76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965985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1000785</xdr:colOff>
      <xdr:row>5</xdr:row>
      <xdr:rowOff>368300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DDA4CC-B095-9248-B4FB-FB39F504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5985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1000785</xdr:colOff>
      <xdr:row>4</xdr:row>
      <xdr:rowOff>419100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1C60DD-0854-7D49-AEFE-2A2D19C5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5985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846876</xdr:colOff>
      <xdr:row>3</xdr:row>
      <xdr:rowOff>352708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7A53E9-927C-C04D-A6B5-5BC87BA9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5985" cy="1333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403885</xdr:colOff>
      <xdr:row>7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BC61F8-1EBF-4D46-A27D-C00B95ECE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5985" cy="1333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403885</xdr:colOff>
      <xdr:row>4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D8096F-6CFC-C34F-800E-FC18E0B9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598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S1004"/>
  <sheetViews>
    <sheetView tabSelected="1" zoomScaleNormal="100" workbookViewId="0">
      <selection sqref="A1:B1048576"/>
    </sheetView>
  </sheetViews>
  <sheetFormatPr baseColWidth="10" defaultColWidth="12.6640625" defaultRowHeight="15.75" customHeight="1"/>
  <cols>
    <col min="1" max="1" width="9.5" customWidth="1"/>
    <col min="2" max="2" width="4.5" customWidth="1"/>
  </cols>
  <sheetData>
    <row r="1" spans="1:97" s="160" customFormat="1" ht="23" customHeight="1"/>
    <row r="2" spans="1:97" s="160" customFormat="1" ht="23" customHeight="1"/>
    <row r="3" spans="1:97" s="160" customFormat="1" ht="23" customHeight="1"/>
    <row r="4" spans="1:97" ht="23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23" customHeight="1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39.75" customHeight="1">
      <c r="A6" s="3"/>
      <c r="B6" s="2"/>
      <c r="C6" s="144" t="s">
        <v>335</v>
      </c>
      <c r="D6" s="145"/>
      <c r="E6" s="145"/>
      <c r="F6" s="145"/>
      <c r="G6" s="145"/>
      <c r="H6" s="145"/>
      <c r="I6" s="145"/>
      <c r="J6" s="145"/>
      <c r="K6" s="14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 ht="18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18">
      <c r="A8" s="5"/>
      <c r="B8" s="2" t="s">
        <v>0</v>
      </c>
      <c r="C8" s="167"/>
      <c r="D8" s="168"/>
      <c r="E8" s="168"/>
      <c r="F8" s="168"/>
      <c r="G8" s="168"/>
      <c r="H8" s="168"/>
      <c r="I8" s="168"/>
      <c r="J8" s="168"/>
      <c r="K8" s="16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</row>
    <row r="9" spans="1:97" ht="18">
      <c r="A9" s="5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</row>
    <row r="10" spans="1:97" ht="18">
      <c r="A10" s="5"/>
      <c r="B10" s="2" t="s">
        <v>1</v>
      </c>
      <c r="C10" s="167"/>
      <c r="D10" s="168"/>
      <c r="E10" s="168"/>
      <c r="F10" s="168"/>
      <c r="G10" s="168"/>
      <c r="H10" s="168"/>
      <c r="I10" s="168"/>
      <c r="J10" s="168"/>
      <c r="K10" s="16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</row>
    <row r="11" spans="1:97" ht="18">
      <c r="A11" s="5"/>
      <c r="B11" s="2"/>
      <c r="C11" s="170"/>
      <c r="D11" s="170"/>
      <c r="E11" s="170"/>
      <c r="F11" s="170"/>
      <c r="G11" s="170"/>
      <c r="H11" s="170"/>
      <c r="I11" s="170"/>
      <c r="J11" s="170"/>
      <c r="K11" s="17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</row>
    <row r="12" spans="1:97" ht="18">
      <c r="A12" s="5"/>
      <c r="B12" s="2" t="s">
        <v>2</v>
      </c>
      <c r="C12" s="167"/>
      <c r="D12" s="168"/>
      <c r="E12" s="168"/>
      <c r="F12" s="168"/>
      <c r="G12" s="168"/>
      <c r="H12" s="168"/>
      <c r="I12" s="168"/>
      <c r="J12" s="168"/>
      <c r="K12" s="16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</row>
    <row r="13" spans="1:97" ht="18">
      <c r="A13" s="5"/>
      <c r="B13" s="2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</row>
    <row r="14" spans="1:97" ht="39.75" customHeight="1">
      <c r="A14" s="3"/>
      <c r="B14" s="2"/>
      <c r="C14" s="164" t="s">
        <v>3</v>
      </c>
      <c r="D14" s="165"/>
      <c r="E14" s="165"/>
      <c r="F14" s="165"/>
      <c r="G14" s="165"/>
      <c r="H14" s="165"/>
      <c r="I14" s="165"/>
      <c r="J14" s="165"/>
      <c r="K14" s="16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ht="18">
      <c r="A15" s="1"/>
      <c r="B15" s="2"/>
      <c r="C15" s="4"/>
      <c r="D15" s="4"/>
      <c r="E15" s="4"/>
      <c r="F15" s="4"/>
      <c r="G15" s="4"/>
      <c r="H15" s="4"/>
      <c r="I15" s="4"/>
      <c r="J15" s="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18">
      <c r="A16" s="5"/>
      <c r="B16" s="2" t="s">
        <v>0</v>
      </c>
      <c r="C16" s="167"/>
      <c r="D16" s="171"/>
      <c r="E16" s="171"/>
      <c r="F16" s="171"/>
      <c r="G16" s="171"/>
      <c r="H16" s="171"/>
      <c r="I16" s="171"/>
      <c r="J16" s="171"/>
      <c r="K16" s="17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</row>
    <row r="17" spans="1:97" ht="18">
      <c r="A17" s="5"/>
      <c r="B17" s="2"/>
      <c r="C17" s="173"/>
      <c r="D17" s="173"/>
      <c r="E17" s="173"/>
      <c r="F17" s="173"/>
      <c r="G17" s="173"/>
      <c r="H17" s="173"/>
      <c r="I17" s="173"/>
      <c r="J17" s="173"/>
      <c r="K17" s="17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</row>
    <row r="18" spans="1:97" ht="18">
      <c r="A18" s="5"/>
      <c r="B18" s="2" t="s">
        <v>1</v>
      </c>
      <c r="C18" s="167"/>
      <c r="D18" s="171"/>
      <c r="E18" s="171"/>
      <c r="F18" s="171"/>
      <c r="G18" s="171"/>
      <c r="H18" s="171"/>
      <c r="I18" s="171"/>
      <c r="J18" s="171"/>
      <c r="K18" s="172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</row>
    <row r="19" spans="1:97" ht="18">
      <c r="A19" s="5"/>
      <c r="B19" s="2"/>
      <c r="C19" s="173"/>
      <c r="D19" s="173"/>
      <c r="E19" s="173"/>
      <c r="F19" s="173"/>
      <c r="G19" s="173"/>
      <c r="H19" s="173"/>
      <c r="I19" s="173"/>
      <c r="J19" s="173"/>
      <c r="K19" s="17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</row>
    <row r="20" spans="1:97" ht="18">
      <c r="A20" s="5"/>
      <c r="B20" s="2" t="s">
        <v>2</v>
      </c>
      <c r="C20" s="167"/>
      <c r="D20" s="171"/>
      <c r="E20" s="171"/>
      <c r="F20" s="171"/>
      <c r="G20" s="171"/>
      <c r="H20" s="171"/>
      <c r="I20" s="171"/>
      <c r="J20" s="171"/>
      <c r="K20" s="17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</row>
    <row r="21" spans="1:97" ht="18">
      <c r="A21" s="5"/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</row>
    <row r="22" spans="1:97" ht="16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ht="16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ht="16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ht="16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ht="16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ht="16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6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ht="16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ht="16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16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ht="16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ht="16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ht="16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ht="16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ht="16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ht="16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ht="16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ht="16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ht="16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ht="16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ht="16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ht="16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ht="16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7" ht="16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7" ht="16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ht="16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ht="16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</row>
    <row r="49" spans="1:97" ht="16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</row>
    <row r="50" spans="1:97" ht="16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</row>
    <row r="51" spans="1:97" ht="16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</row>
    <row r="52" spans="1:97" ht="16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 ht="16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 ht="16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 ht="16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 ht="16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 ht="16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 ht="16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 ht="16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 ht="16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7" ht="16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7" ht="16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7" ht="16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7" ht="16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</row>
    <row r="65" spans="1:97" ht="16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</row>
    <row r="66" spans="1:97" ht="16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</row>
    <row r="67" spans="1:97" ht="16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</row>
    <row r="68" spans="1:97" ht="16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</row>
    <row r="69" spans="1:97" ht="16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</row>
    <row r="70" spans="1:97" ht="16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</row>
    <row r="71" spans="1:97" ht="16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</row>
    <row r="72" spans="1:97" ht="16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</row>
    <row r="73" spans="1:97" ht="16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</row>
    <row r="74" spans="1:97" ht="16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</row>
    <row r="75" spans="1:97" ht="16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</row>
    <row r="76" spans="1:97" ht="16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</row>
    <row r="77" spans="1:97" ht="16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</row>
    <row r="78" spans="1:97" ht="16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</row>
    <row r="79" spans="1:97" ht="16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</row>
    <row r="80" spans="1:97" ht="16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</row>
    <row r="81" spans="1:97" ht="16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</row>
    <row r="82" spans="1:97" ht="16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</row>
    <row r="83" spans="1:97" ht="16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</row>
    <row r="84" spans="1:97" ht="16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</row>
    <row r="85" spans="1:97" ht="16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</row>
    <row r="86" spans="1:97" ht="16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</row>
    <row r="87" spans="1:97" ht="16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97" ht="16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97" ht="16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97" ht="16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97" ht="16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</row>
    <row r="92" spans="1:97" ht="16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</row>
    <row r="93" spans="1:97" ht="16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</row>
    <row r="94" spans="1:97" ht="16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</row>
    <row r="95" spans="1:97" ht="16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</row>
    <row r="96" spans="1:97" ht="16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</row>
    <row r="97" spans="1:97" ht="16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</row>
    <row r="98" spans="1:97" ht="16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</row>
    <row r="99" spans="1:97" ht="16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</row>
    <row r="100" spans="1:97" ht="16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</row>
    <row r="101" spans="1:97" ht="16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</row>
    <row r="102" spans="1:97" ht="16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</row>
    <row r="103" spans="1:97" ht="16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</row>
    <row r="104" spans="1:97" ht="16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</row>
    <row r="105" spans="1:97" ht="16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</row>
    <row r="106" spans="1:97" ht="16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</row>
    <row r="107" spans="1:97" ht="16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</row>
    <row r="108" spans="1:97" ht="16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</row>
    <row r="109" spans="1:97" ht="16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</row>
    <row r="110" spans="1:97" ht="16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</row>
    <row r="111" spans="1:97" ht="16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</row>
    <row r="112" spans="1:97" ht="16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</row>
    <row r="113" spans="1:97" ht="16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</row>
    <row r="114" spans="1:97" ht="16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</row>
    <row r="115" spans="1:97" ht="16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</row>
    <row r="116" spans="1:97" ht="16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</row>
    <row r="117" spans="1:97" ht="16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</row>
    <row r="118" spans="1:97" ht="16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</row>
    <row r="119" spans="1:97" ht="16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</row>
    <row r="120" spans="1:97" ht="16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</row>
    <row r="121" spans="1:97" ht="16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</row>
    <row r="122" spans="1:97" ht="16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</row>
    <row r="123" spans="1:97" ht="16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</row>
    <row r="124" spans="1:97" ht="16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</row>
    <row r="125" spans="1:97" ht="16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</row>
    <row r="126" spans="1:97" ht="16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</row>
    <row r="127" spans="1:97" ht="16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</row>
    <row r="128" spans="1:97" ht="16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</row>
    <row r="129" spans="1:97" ht="16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</row>
    <row r="130" spans="1:97" ht="16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</row>
    <row r="131" spans="1:97" ht="16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</row>
    <row r="132" spans="1:97" ht="16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</row>
    <row r="133" spans="1:97" ht="16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</row>
    <row r="134" spans="1:97" ht="16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</row>
    <row r="135" spans="1:97" ht="16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</row>
    <row r="136" spans="1:97" ht="16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</row>
    <row r="137" spans="1:97" ht="16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</row>
    <row r="138" spans="1:97" ht="16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</row>
    <row r="139" spans="1:97" ht="16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</row>
    <row r="140" spans="1:97" ht="16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</row>
    <row r="141" spans="1:97" ht="16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</row>
    <row r="142" spans="1:97" ht="16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</row>
    <row r="143" spans="1:97" ht="16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</row>
    <row r="144" spans="1:97" ht="16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</row>
    <row r="145" spans="1:97" ht="16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</row>
    <row r="146" spans="1:97" ht="16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</row>
    <row r="147" spans="1:97" ht="16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</row>
    <row r="148" spans="1:97" ht="16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</row>
    <row r="149" spans="1:97" ht="16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</row>
    <row r="150" spans="1:97" ht="16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</row>
    <row r="151" spans="1:97" ht="16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</row>
    <row r="152" spans="1:97" ht="16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</row>
    <row r="153" spans="1:97" ht="16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 ht="16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 ht="16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 ht="16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 ht="16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 ht="16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 ht="16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 ht="16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1:97" ht="16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1:97" ht="16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1:97" ht="16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1:97" ht="16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1:97" ht="16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1:97" ht="16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1:97" ht="16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1:97" ht="16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1:97" ht="16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1:97" ht="16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</row>
    <row r="171" spans="1:97" ht="16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</row>
    <row r="172" spans="1:97" ht="16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</row>
    <row r="173" spans="1:97" ht="16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</row>
    <row r="174" spans="1:97" ht="16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</row>
    <row r="175" spans="1:97" ht="16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</row>
    <row r="176" spans="1:97" ht="16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</row>
    <row r="177" spans="1:97" ht="16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</row>
    <row r="178" spans="1:97" ht="16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ht="16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ht="16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ht="16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ht="16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ht="16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ht="16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ht="16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ht="16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ht="16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ht="16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ht="16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ht="16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ht="16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ht="16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ht="16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ht="16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ht="16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ht="16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ht="16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ht="16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ht="16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ht="16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ht="16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ht="16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ht="16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ht="16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ht="16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ht="16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ht="16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ht="16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ht="16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ht="16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ht="16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ht="16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ht="16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ht="16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ht="16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ht="16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ht="16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ht="16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ht="16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ht="16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ht="16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ht="16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ht="16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ht="16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ht="16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ht="16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ht="16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ht="16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ht="16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ht="16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ht="16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ht="16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ht="16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ht="16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ht="16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ht="16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ht="16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ht="16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ht="16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ht="16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ht="16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ht="16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ht="16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ht="16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ht="16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ht="16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ht="16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ht="16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ht="16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ht="16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ht="16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ht="16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ht="16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ht="16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ht="16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ht="16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ht="16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ht="16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ht="16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ht="16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ht="16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ht="16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ht="16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ht="16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ht="16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ht="16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ht="16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ht="16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ht="16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ht="16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ht="16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ht="16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 ht="16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 ht="16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 ht="16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 ht="16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 ht="16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 ht="16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 ht="16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 ht="16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 ht="16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 ht="16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 ht="16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 ht="16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 ht="16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 ht="16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 ht="16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 ht="16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 ht="16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 ht="16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 ht="16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 ht="16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 ht="16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 ht="16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 ht="16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 ht="16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 ht="16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 ht="16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 ht="16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 ht="16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 ht="16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 ht="16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 ht="16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 ht="16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 ht="16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 ht="16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 ht="16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 ht="16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 ht="16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 ht="16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 ht="16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 ht="16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 ht="16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 ht="16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 ht="16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 ht="16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 ht="16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 ht="16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 ht="16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 ht="16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 ht="16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 ht="16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 ht="16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 ht="16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 ht="16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 ht="16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 ht="16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 ht="16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 ht="16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 ht="16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 ht="16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 ht="16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 ht="16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 ht="16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 ht="16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 ht="16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 ht="16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 ht="16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 ht="16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 ht="16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 ht="16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 ht="16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 ht="16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 ht="16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 ht="16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 ht="16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 ht="16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 ht="16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 ht="16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 ht="16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 ht="16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 ht="16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 ht="16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 ht="16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 ht="16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 ht="16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 ht="16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 ht="16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 ht="16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 ht="16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 ht="16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 ht="16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 ht="16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 ht="16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 ht="16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 ht="16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 ht="16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 ht="16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 ht="16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 ht="16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 ht="16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 ht="16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 ht="16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 ht="16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 ht="16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 ht="16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 ht="16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 ht="16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 ht="16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 ht="16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 ht="16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 ht="16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 ht="16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 ht="16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 ht="16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 ht="16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 ht="16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 ht="16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 ht="16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 ht="16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 ht="16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 ht="16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 ht="16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 ht="16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 ht="16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 ht="16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 ht="16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 ht="16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 ht="16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 ht="16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 ht="16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 ht="16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 ht="16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 ht="16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 ht="16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 ht="16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 ht="16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 ht="16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 ht="16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 ht="16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 ht="16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 ht="16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 ht="16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 ht="16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 ht="16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 ht="16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 ht="16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 ht="16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 ht="16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 ht="16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 ht="16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 ht="16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 ht="16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 ht="16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1:97" ht="16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1:97" ht="16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1:97" ht="16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1:97" ht="16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1:97" ht="16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1:97" ht="16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1:97" ht="16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1:97" ht="16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1:97" ht="16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1:97" ht="16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1:97" ht="16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1:97" ht="16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1:97" ht="16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1:97" ht="16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1:97" ht="16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1:97" ht="16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1:97" ht="16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1:97" ht="16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1:97" ht="16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1:97" ht="16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1:97" ht="16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1:97" ht="16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1:97" ht="16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1:97" ht="16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1:97" ht="16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1:97" ht="16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1:97" ht="16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1:97" ht="16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1:97" ht="16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1:97" ht="16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1:97" ht="16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1:97" ht="16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1:97" ht="16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1:97" ht="16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1:97" ht="16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1:97" ht="16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1:97" ht="16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1:97" ht="16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1:97" ht="16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1:97" ht="16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1:97" ht="16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1:97" ht="16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1:97" ht="16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1:97" ht="16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1:97" ht="16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1:97" ht="16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1:97" ht="16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1:97" ht="16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1:97" ht="16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1:97" ht="16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1:97" ht="16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1:97" ht="16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1:97" ht="16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1:97" ht="16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1:97" ht="16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1:97" ht="16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1:97" ht="16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1:97" ht="16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1:97" ht="16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1:97" ht="16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1:97" ht="16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1:97" ht="16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1:97" ht="16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1:97" ht="16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1:97" ht="16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1:97" ht="16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1:97" ht="16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1:97" ht="16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1:97" ht="16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1:97" ht="16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1:97" ht="16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1:97" ht="16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1:97" ht="16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1:97" ht="16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1:97" ht="16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1:97" ht="16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1:97" ht="16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1:97" ht="16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1:97" ht="16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1:97" ht="16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1:97" ht="16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1:97" ht="16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1:97" ht="16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1:97" ht="16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1:97" ht="16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1:97" ht="16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1:97" ht="16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1:97" ht="16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1:97" ht="16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1:97" ht="16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1:97" ht="16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1:97" ht="16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1:97" ht="16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1:97" ht="16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1:97" ht="16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1:97" ht="16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1:97" ht="16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1:97" ht="16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1:97" ht="16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1:97" ht="16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1:97" ht="16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1:97" ht="16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1:97" ht="16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1:97" ht="16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1:97" ht="16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1:97" ht="16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1:97" ht="16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1:97" ht="16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1:97" ht="16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1:97" ht="16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1:97" ht="16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1:97" ht="16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1:97" ht="16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1:97" ht="16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1:97" ht="16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1:97" ht="16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1:97" ht="16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1:97" ht="16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1:97" ht="16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1:97" ht="16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1:97" ht="16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1:97" ht="16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1:97" ht="16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1:97" ht="16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1:97" ht="16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1:97" ht="16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1:97" ht="16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1:97" ht="16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1:97" ht="16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1:97" ht="16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1:97" ht="16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1:97" ht="16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1:97" ht="16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1:97" ht="16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1:97" ht="16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1:97" ht="16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1:97" ht="16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1:97" ht="16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1:97" ht="16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1:97" ht="16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1:97" ht="16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1:97" ht="16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1:97" ht="16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1:97" ht="16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1:97" ht="16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1:97" ht="16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1:97" ht="16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1:97" ht="16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1:97" ht="16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1:97" ht="16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1:97" ht="16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1:97" ht="16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1:97" ht="16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1:97" ht="16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1:97" ht="16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1:97" ht="16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1:97" ht="16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1:97" ht="16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1:97" ht="16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1:97" ht="16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1:97" ht="16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1:97" ht="16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1:97" ht="16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1:97" ht="16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1:97" ht="16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1:97" ht="16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1:97" ht="16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1:97" ht="16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1:97" ht="16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1:97" ht="16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1:97" ht="16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1:97" ht="16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1:97" ht="16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1:97" ht="16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1:97" ht="16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1:97" ht="16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1:97" ht="16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1:97" ht="16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1:97" ht="16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1:97" ht="16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1:97" ht="16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1:97" ht="16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1:97" ht="16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1:97" ht="16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1:97" ht="16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1:97" ht="16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1:97" ht="16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1:97" ht="16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1:97" ht="16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1:97" ht="16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1:97" ht="16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1:97" ht="16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1:97" ht="16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1:97" ht="16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1:97" ht="16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1:97" ht="16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1:97" ht="16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1:97" ht="16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1:97" ht="16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1:97" ht="16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1:97" ht="16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1:97" ht="16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1:97" ht="16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1:97" ht="16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1:97" ht="16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1:97" ht="16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1:97" ht="16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1:97" ht="16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1:97" ht="16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1:97" ht="16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1:97" ht="16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1:97" ht="16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1:97" ht="16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1:97" ht="16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1:97" ht="16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1:97" ht="16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1:97" ht="16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1:97" ht="16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1:97" ht="16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1:97" ht="16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1:97" ht="16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1:97" ht="16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1:97" ht="16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1:97" ht="16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1:97" ht="16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1:97" ht="16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1:97" ht="16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1:97" ht="16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1:97" ht="16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1:97" ht="16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1:97" ht="16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1:97" ht="16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1:97" ht="16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1:97" ht="16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1:97" ht="16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1:97" ht="16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1:97" ht="16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1:97" ht="16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1:97" ht="16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1:97" ht="16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1:97" ht="16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  <row r="666" spans="1:97" ht="16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</row>
    <row r="667" spans="1:97" ht="16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</row>
    <row r="668" spans="1:97" ht="16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</row>
    <row r="669" spans="1:97" ht="16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</row>
    <row r="670" spans="1:97" ht="16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</row>
    <row r="671" spans="1:97" ht="16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</row>
    <row r="672" spans="1:97" ht="16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</row>
    <row r="673" spans="1:97" ht="16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</row>
    <row r="674" spans="1:97" ht="16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</row>
    <row r="675" spans="1:97" ht="16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</row>
    <row r="676" spans="1:97" ht="16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</row>
    <row r="677" spans="1:97" ht="16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</row>
    <row r="678" spans="1:97" ht="16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</row>
    <row r="679" spans="1:97" ht="16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</row>
    <row r="680" spans="1:97" ht="16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</row>
    <row r="681" spans="1:97" ht="16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</row>
    <row r="682" spans="1:97" ht="16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</row>
    <row r="683" spans="1:97" ht="16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</row>
    <row r="684" spans="1:97" ht="16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</row>
    <row r="685" spans="1:97" ht="16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</row>
    <row r="686" spans="1:97" ht="16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</row>
    <row r="687" spans="1:97" ht="16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</row>
    <row r="688" spans="1:97" ht="16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</row>
    <row r="689" spans="1:97" ht="16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</row>
    <row r="690" spans="1:97" ht="16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</row>
    <row r="691" spans="1:97" ht="16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</row>
    <row r="692" spans="1:97" ht="16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</row>
    <row r="693" spans="1:97" ht="16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</row>
    <row r="694" spans="1:97" ht="16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</row>
    <row r="695" spans="1:97" ht="16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</row>
    <row r="696" spans="1:97" ht="16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</row>
    <row r="697" spans="1:97" ht="16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</row>
    <row r="698" spans="1:97" ht="16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</row>
    <row r="699" spans="1:97" ht="16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</row>
    <row r="700" spans="1:97" ht="16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</row>
    <row r="701" spans="1:97" ht="16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</row>
    <row r="702" spans="1:97" ht="16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</row>
    <row r="703" spans="1:97" ht="16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</row>
    <row r="704" spans="1:97" ht="16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</row>
    <row r="705" spans="1:97" ht="16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</row>
    <row r="706" spans="1:97" ht="16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</row>
    <row r="707" spans="1:97" ht="16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</row>
    <row r="708" spans="1:97" ht="16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</row>
    <row r="709" spans="1:97" ht="16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</row>
    <row r="710" spans="1:97" ht="16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</row>
    <row r="711" spans="1:97" ht="16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</row>
    <row r="712" spans="1:97" ht="16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</row>
    <row r="713" spans="1:97" ht="16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</row>
    <row r="714" spans="1:97" ht="16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</row>
    <row r="715" spans="1:97" ht="16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</row>
    <row r="716" spans="1:97" ht="16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</row>
    <row r="717" spans="1:97" ht="16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</row>
    <row r="718" spans="1:97" ht="16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</row>
    <row r="719" spans="1:97" ht="16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</row>
    <row r="720" spans="1:97" ht="16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</row>
    <row r="721" spans="1:97" ht="16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</row>
    <row r="722" spans="1:97" ht="16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</row>
    <row r="723" spans="1:97" ht="16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</row>
    <row r="724" spans="1:97" ht="16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</row>
    <row r="725" spans="1:97" ht="16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</row>
    <row r="726" spans="1:97" ht="16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</row>
    <row r="727" spans="1:97" ht="16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</row>
    <row r="728" spans="1:97" ht="16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</row>
    <row r="729" spans="1:97" ht="16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</row>
    <row r="730" spans="1:97" ht="16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</row>
    <row r="731" spans="1:97" ht="16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</row>
    <row r="732" spans="1:97" ht="16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</row>
    <row r="733" spans="1:97" ht="16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</row>
    <row r="734" spans="1:97" ht="16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</row>
    <row r="735" spans="1:97" ht="16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</row>
    <row r="736" spans="1:97" ht="16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</row>
    <row r="737" spans="1:97" ht="16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</row>
    <row r="738" spans="1:97" ht="16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</row>
    <row r="739" spans="1:97" ht="16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</row>
    <row r="740" spans="1:97" ht="16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</row>
    <row r="741" spans="1:97" ht="16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</row>
    <row r="742" spans="1:97" ht="16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</row>
    <row r="743" spans="1:97" ht="16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</row>
    <row r="744" spans="1:97" ht="16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</row>
    <row r="745" spans="1:97" ht="16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</row>
    <row r="746" spans="1:97" ht="16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</row>
    <row r="747" spans="1:97" ht="16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</row>
    <row r="748" spans="1:97" ht="16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</row>
    <row r="749" spans="1:97" ht="16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</row>
    <row r="750" spans="1:97" ht="16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</row>
    <row r="751" spans="1:97" ht="16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</row>
    <row r="752" spans="1:97" ht="16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</row>
    <row r="753" spans="1:97" ht="16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</row>
    <row r="754" spans="1:97" ht="16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</row>
    <row r="755" spans="1:97" ht="16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</row>
    <row r="756" spans="1:97" ht="16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</row>
    <row r="757" spans="1:97" ht="16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</row>
    <row r="758" spans="1:97" ht="16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</row>
    <row r="759" spans="1:97" ht="16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</row>
    <row r="760" spans="1:97" ht="16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</row>
    <row r="761" spans="1:97" ht="16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</row>
    <row r="762" spans="1:97" ht="16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</row>
    <row r="763" spans="1:97" ht="16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</row>
    <row r="764" spans="1:97" ht="16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</row>
    <row r="765" spans="1:97" ht="16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</row>
    <row r="766" spans="1:97" ht="16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</row>
    <row r="767" spans="1:97" ht="16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</row>
    <row r="768" spans="1:97" ht="16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</row>
    <row r="769" spans="1:97" ht="16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</row>
    <row r="770" spans="1:97" ht="16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</row>
    <row r="771" spans="1:97" ht="16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</row>
    <row r="772" spans="1:97" ht="16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</row>
    <row r="773" spans="1:97" ht="16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</row>
    <row r="774" spans="1:97" ht="16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</row>
    <row r="775" spans="1:97" ht="16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</row>
    <row r="776" spans="1:97" ht="16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</row>
    <row r="777" spans="1:97" ht="16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</row>
    <row r="778" spans="1:97" ht="16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</row>
    <row r="779" spans="1:97" ht="16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</row>
    <row r="780" spans="1:97" ht="16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</row>
    <row r="781" spans="1:97" ht="16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</row>
    <row r="782" spans="1:97" ht="16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</row>
    <row r="783" spans="1:97" ht="16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</row>
    <row r="784" spans="1:97" ht="16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</row>
    <row r="785" spans="1:97" ht="16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</row>
    <row r="786" spans="1:97" ht="16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</row>
    <row r="787" spans="1:97" ht="16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</row>
    <row r="788" spans="1:97" ht="16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</row>
    <row r="789" spans="1:97" ht="16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</row>
    <row r="790" spans="1:97" ht="16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</row>
    <row r="791" spans="1:97" ht="16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</row>
    <row r="792" spans="1:97" ht="16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</row>
    <row r="793" spans="1:97" ht="16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</row>
    <row r="794" spans="1:97" ht="16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</row>
    <row r="795" spans="1:97" ht="16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</row>
    <row r="796" spans="1:97" ht="16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</row>
    <row r="797" spans="1:97" ht="16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</row>
    <row r="798" spans="1:97" ht="16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</row>
    <row r="799" spans="1:97" ht="16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</row>
    <row r="800" spans="1:97" ht="16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</row>
    <row r="801" spans="1:97" ht="16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</row>
    <row r="802" spans="1:97" ht="16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</row>
    <row r="803" spans="1:97" ht="16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</row>
    <row r="804" spans="1:97" ht="16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</row>
    <row r="805" spans="1:97" ht="16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</row>
    <row r="806" spans="1:97" ht="16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</row>
    <row r="807" spans="1:97" ht="16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</row>
    <row r="808" spans="1:97" ht="16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</row>
    <row r="809" spans="1:97" ht="16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</row>
    <row r="810" spans="1:97" ht="16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</row>
    <row r="811" spans="1:97" ht="16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</row>
    <row r="812" spans="1:97" ht="16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</row>
    <row r="813" spans="1:97" ht="16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</row>
    <row r="814" spans="1:97" ht="16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</row>
    <row r="815" spans="1:97" ht="16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</row>
    <row r="816" spans="1:97" ht="16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</row>
    <row r="817" spans="1:97" ht="16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</row>
    <row r="818" spans="1:97" ht="16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</row>
    <row r="819" spans="1:97" ht="16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</row>
    <row r="820" spans="1:97" ht="16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</row>
    <row r="821" spans="1:97" ht="16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</row>
    <row r="822" spans="1:97" ht="16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</row>
    <row r="823" spans="1:97" ht="16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</row>
    <row r="824" spans="1:97" ht="16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</row>
    <row r="825" spans="1:97" ht="16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</row>
    <row r="826" spans="1:97" ht="16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</row>
    <row r="827" spans="1:97" ht="16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</row>
    <row r="828" spans="1:97" ht="16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</row>
    <row r="829" spans="1:97" ht="16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</row>
    <row r="830" spans="1:97" ht="16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</row>
    <row r="831" spans="1:97" ht="16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</row>
    <row r="832" spans="1:97" ht="16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</row>
    <row r="833" spans="1:97" ht="16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</row>
    <row r="834" spans="1:97" ht="16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</row>
    <row r="835" spans="1:97" ht="16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</row>
    <row r="836" spans="1:97" ht="16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</row>
    <row r="837" spans="1:97" ht="16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</row>
    <row r="838" spans="1:97" ht="16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</row>
    <row r="839" spans="1:97" ht="16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</row>
    <row r="840" spans="1:97" ht="16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</row>
    <row r="841" spans="1:97" ht="16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</row>
    <row r="842" spans="1:97" ht="16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</row>
    <row r="843" spans="1:97" ht="16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</row>
    <row r="844" spans="1:97" ht="16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</row>
    <row r="845" spans="1:97" ht="16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</row>
    <row r="846" spans="1:97" ht="16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</row>
    <row r="847" spans="1:97" ht="16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</row>
    <row r="848" spans="1:97" ht="16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</row>
    <row r="849" spans="1:97" ht="16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</row>
    <row r="850" spans="1:97" ht="16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</row>
    <row r="851" spans="1:97" ht="16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</row>
    <row r="852" spans="1:97" ht="16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</row>
    <row r="853" spans="1:97" ht="16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</row>
    <row r="854" spans="1:97" ht="16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</row>
    <row r="855" spans="1:97" ht="16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</row>
    <row r="856" spans="1:97" ht="16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</row>
    <row r="857" spans="1:97" ht="16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</row>
    <row r="858" spans="1:97" ht="16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</row>
    <row r="859" spans="1:97" ht="16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</row>
    <row r="860" spans="1:97" ht="16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</row>
    <row r="861" spans="1:97" ht="16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</row>
    <row r="862" spans="1:97" ht="16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</row>
    <row r="863" spans="1:97" ht="16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</row>
    <row r="864" spans="1:97" ht="16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</row>
    <row r="865" spans="1:97" ht="16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</row>
    <row r="866" spans="1:97" ht="16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</row>
    <row r="867" spans="1:97" ht="16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</row>
    <row r="868" spans="1:97" ht="16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</row>
    <row r="869" spans="1:97" ht="16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</row>
    <row r="870" spans="1:97" ht="16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</row>
    <row r="871" spans="1:97" ht="16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</row>
    <row r="872" spans="1:97" ht="16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</row>
    <row r="873" spans="1:97" ht="16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</row>
    <row r="874" spans="1:97" ht="16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</row>
    <row r="875" spans="1:97" ht="16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</row>
    <row r="876" spans="1:97" ht="16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</row>
    <row r="877" spans="1:97" ht="16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</row>
    <row r="878" spans="1:97" ht="16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</row>
    <row r="879" spans="1:97" ht="16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</row>
    <row r="880" spans="1:97" ht="16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</row>
    <row r="881" spans="1:97" ht="16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</row>
    <row r="882" spans="1:97" ht="16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</row>
    <row r="883" spans="1:97" ht="16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</row>
    <row r="884" spans="1:97" ht="16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</row>
    <row r="885" spans="1:97" ht="16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</row>
    <row r="886" spans="1:97" ht="16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</row>
    <row r="887" spans="1:97" ht="16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</row>
    <row r="888" spans="1:97" ht="16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</row>
    <row r="889" spans="1:97" ht="16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</row>
    <row r="890" spans="1:97" ht="16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</row>
    <row r="891" spans="1:97" ht="16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</row>
    <row r="892" spans="1:97" ht="16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</row>
    <row r="893" spans="1:97" ht="16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</row>
    <row r="894" spans="1:97" ht="16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</row>
    <row r="895" spans="1:97" ht="16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</row>
    <row r="896" spans="1:97" ht="16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</row>
    <row r="897" spans="1:97" ht="16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</row>
    <row r="898" spans="1:97" ht="16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</row>
    <row r="899" spans="1:97" ht="16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</row>
    <row r="900" spans="1:97" ht="16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</row>
    <row r="901" spans="1:97" ht="16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</row>
    <row r="902" spans="1:97" ht="16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</row>
    <row r="903" spans="1:97" ht="16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</row>
    <row r="904" spans="1:97" ht="16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</row>
    <row r="905" spans="1:97" ht="16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</row>
    <row r="906" spans="1:97" ht="16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</row>
    <row r="907" spans="1:97" ht="16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</row>
    <row r="908" spans="1:97" ht="16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</row>
    <row r="909" spans="1:97" ht="16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</row>
    <row r="910" spans="1:97" ht="16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</row>
    <row r="911" spans="1:97" ht="16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</row>
    <row r="912" spans="1:97" ht="16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</row>
    <row r="913" spans="1:97" ht="16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</row>
    <row r="914" spans="1:97" ht="16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</row>
    <row r="915" spans="1:97" ht="16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</row>
    <row r="916" spans="1:97" ht="16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</row>
    <row r="917" spans="1:97" ht="16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</row>
    <row r="918" spans="1:97" ht="16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</row>
    <row r="919" spans="1:97" ht="16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</row>
    <row r="920" spans="1:97" ht="16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</row>
    <row r="921" spans="1:97" ht="16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</row>
    <row r="922" spans="1:97" ht="16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</row>
    <row r="923" spans="1:97" ht="16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</row>
    <row r="924" spans="1:97" ht="16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</row>
    <row r="925" spans="1:97" ht="16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</row>
    <row r="926" spans="1:97" ht="16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</row>
    <row r="927" spans="1:97" ht="16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</row>
    <row r="928" spans="1:97" ht="16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</row>
    <row r="929" spans="1:97" ht="16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</row>
    <row r="930" spans="1:97" ht="16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</row>
    <row r="931" spans="1:97" ht="16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</row>
    <row r="932" spans="1:97" ht="16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</row>
    <row r="933" spans="1:97" ht="16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</row>
    <row r="934" spans="1:97" ht="16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</row>
    <row r="935" spans="1:97" ht="16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</row>
    <row r="936" spans="1:97" ht="16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</row>
    <row r="937" spans="1:97" ht="16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</row>
    <row r="938" spans="1:97" ht="16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</row>
    <row r="939" spans="1:97" ht="16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</row>
    <row r="940" spans="1:97" ht="16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</row>
    <row r="941" spans="1:97" ht="16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</row>
    <row r="942" spans="1:97" ht="16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</row>
    <row r="943" spans="1:97" ht="16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</row>
    <row r="944" spans="1:97" ht="16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</row>
    <row r="945" spans="1:97" ht="16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</row>
    <row r="946" spans="1:97" ht="16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</row>
    <row r="947" spans="1:97" ht="16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</row>
    <row r="948" spans="1:97" ht="16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</row>
    <row r="949" spans="1:97" ht="16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</row>
    <row r="950" spans="1:97" ht="16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</row>
    <row r="951" spans="1:97" ht="16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</row>
    <row r="952" spans="1:97" ht="16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</row>
    <row r="953" spans="1:97" ht="16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</row>
    <row r="954" spans="1:97" ht="16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</row>
    <row r="955" spans="1:97" ht="16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</row>
    <row r="956" spans="1:97" ht="16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</row>
    <row r="957" spans="1:97" ht="16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</row>
    <row r="958" spans="1:97" ht="16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</row>
    <row r="959" spans="1:97" ht="16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</row>
    <row r="960" spans="1:97" ht="16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</row>
    <row r="961" spans="1:97" ht="16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</row>
    <row r="962" spans="1:97" ht="16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</row>
    <row r="963" spans="1:97" ht="16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</row>
    <row r="964" spans="1:97" ht="16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</row>
    <row r="965" spans="1:97" ht="16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</row>
    <row r="966" spans="1:97" ht="16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</row>
    <row r="967" spans="1:97" ht="16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</row>
    <row r="968" spans="1:97" ht="16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</row>
    <row r="969" spans="1:97" ht="16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</row>
    <row r="970" spans="1:97" ht="16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</row>
    <row r="971" spans="1:97" ht="16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</row>
    <row r="972" spans="1:97" ht="16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</row>
    <row r="973" spans="1:97" ht="16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</row>
    <row r="974" spans="1:97" ht="16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</row>
    <row r="975" spans="1:97" ht="16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</row>
    <row r="976" spans="1:97" ht="16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</row>
    <row r="977" spans="1:97" ht="14">
      <c r="A977" s="6"/>
      <c r="B977" s="7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</row>
    <row r="978" spans="1:97" ht="14">
      <c r="A978" s="6"/>
      <c r="B978" s="7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</row>
    <row r="979" spans="1:97" ht="14">
      <c r="A979" s="6"/>
      <c r="B979" s="7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</row>
    <row r="980" spans="1:97" ht="14">
      <c r="A980" s="6"/>
      <c r="B980" s="7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</row>
    <row r="981" spans="1:97" ht="14">
      <c r="A981" s="6"/>
      <c r="B981" s="7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</row>
    <row r="982" spans="1:97" ht="14">
      <c r="A982" s="6"/>
      <c r="B982" s="7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</row>
    <row r="983" spans="1:97" ht="14">
      <c r="A983" s="6"/>
      <c r="B983" s="7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</row>
    <row r="984" spans="1:97" ht="14">
      <c r="A984" s="6"/>
      <c r="B984" s="7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</row>
    <row r="985" spans="1:97" ht="14">
      <c r="A985" s="6"/>
      <c r="B985" s="7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</row>
    <row r="986" spans="1:97" ht="14">
      <c r="A986" s="6"/>
      <c r="B986" s="7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</row>
    <row r="987" spans="1:97" ht="14">
      <c r="A987" s="6"/>
      <c r="B987" s="7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</row>
    <row r="988" spans="1:97" ht="14">
      <c r="A988" s="6"/>
      <c r="B988" s="7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</row>
    <row r="989" spans="1:97" ht="14">
      <c r="A989" s="6"/>
      <c r="B989" s="7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</row>
    <row r="990" spans="1:97" ht="14">
      <c r="A990" s="6"/>
      <c r="B990" s="7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</row>
    <row r="991" spans="1:97" ht="14">
      <c r="A991" s="6"/>
      <c r="B991" s="7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</row>
    <row r="992" spans="1:97" ht="14">
      <c r="A992" s="6"/>
      <c r="B992" s="7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</row>
    <row r="993" spans="1:97" ht="14">
      <c r="A993" s="6"/>
      <c r="B993" s="7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</row>
    <row r="994" spans="1:97" ht="14">
      <c r="A994" s="6"/>
      <c r="B994" s="7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</row>
    <row r="995" spans="1:97" ht="14">
      <c r="A995" s="6"/>
      <c r="B995" s="7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</row>
    <row r="996" spans="1:97" ht="14">
      <c r="A996" s="6"/>
      <c r="B996" s="7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</row>
    <row r="997" spans="1:97" ht="14">
      <c r="A997" s="6"/>
      <c r="B997" s="7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</row>
    <row r="998" spans="1:97" ht="14">
      <c r="A998" s="6"/>
      <c r="B998" s="7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</row>
    <row r="999" spans="1:97" ht="14">
      <c r="A999" s="6"/>
      <c r="B999" s="7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</row>
    <row r="1000" spans="1:97" ht="14">
      <c r="A1000" s="6"/>
      <c r="B1000" s="7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</row>
    <row r="1001" spans="1:97" ht="14">
      <c r="A1001" s="6"/>
      <c r="B1001" s="7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</row>
    <row r="1002" spans="1:97" ht="14">
      <c r="A1002" s="6"/>
      <c r="B1002" s="7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</row>
    <row r="1003" spans="1:97" ht="14">
      <c r="A1003" s="6"/>
      <c r="B1003" s="7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</row>
    <row r="1004" spans="1:97" ht="14">
      <c r="A1004" s="6"/>
      <c r="B1004" s="7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</row>
  </sheetData>
  <mergeCells count="8">
    <mergeCell ref="C16:K16"/>
    <mergeCell ref="C18:K18"/>
    <mergeCell ref="C20:K20"/>
    <mergeCell ref="C6:K6"/>
    <mergeCell ref="C8:K8"/>
    <mergeCell ref="C10:K10"/>
    <mergeCell ref="C12:K12"/>
    <mergeCell ref="C14:K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I1009"/>
  <sheetViews>
    <sheetView zoomScaleNormal="100" workbookViewId="0"/>
  </sheetViews>
  <sheetFormatPr baseColWidth="10" defaultColWidth="12.6640625" defaultRowHeight="15.75" customHeight="1"/>
  <cols>
    <col min="1" max="1" width="12.6640625" style="160"/>
    <col min="2" max="2" width="15" customWidth="1"/>
    <col min="3" max="3" width="9" customWidth="1"/>
    <col min="4" max="4" width="6.1640625" customWidth="1"/>
    <col min="5" max="5" width="24.1640625" customWidth="1"/>
    <col min="7" max="7" width="12.6640625" hidden="1"/>
    <col min="9" max="9" width="12.6640625" hidden="1"/>
    <col min="10" max="10" width="7.83203125" customWidth="1"/>
  </cols>
  <sheetData>
    <row r="1" spans="2:61" s="160" customFormat="1" ht="15.75" customHeight="1"/>
    <row r="2" spans="2:61" s="160" customFormat="1" ht="15.75" customHeight="1"/>
    <row r="3" spans="2:61" s="160" customFormat="1" ht="15.75" customHeight="1"/>
    <row r="4" spans="2:61" s="160" customFormat="1" ht="15.75" customHeight="1"/>
    <row r="5" spans="2:61" ht="16">
      <c r="B5" s="8"/>
      <c r="C5" s="9"/>
      <c r="D5" s="10"/>
      <c r="E5" s="8"/>
      <c r="F5" s="11"/>
      <c r="G5" s="9"/>
      <c r="H5" s="11"/>
      <c r="I5" s="8"/>
      <c r="J5" s="12"/>
      <c r="K5" s="11"/>
      <c r="L5" s="11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2:61" ht="31" customHeight="1">
      <c r="B6" s="8"/>
      <c r="C6" s="147" t="s">
        <v>4</v>
      </c>
      <c r="D6" s="145"/>
      <c r="E6" s="145"/>
      <c r="F6" s="145"/>
      <c r="G6" s="145"/>
      <c r="H6" s="145"/>
      <c r="I6" s="145"/>
      <c r="J6" s="145"/>
      <c r="K6" s="145"/>
      <c r="L6" s="145"/>
      <c r="M6" s="14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2:61" ht="16">
      <c r="B7" s="8"/>
      <c r="C7" s="9"/>
      <c r="D7" s="10"/>
      <c r="E7" s="8"/>
      <c r="F7" s="11"/>
      <c r="G7" s="9"/>
      <c r="H7" s="11"/>
      <c r="I7" s="8"/>
      <c r="J7" s="12"/>
      <c r="K7" s="11"/>
      <c r="L7" s="11"/>
      <c r="M7" s="9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2:61" ht="16">
      <c r="B8" s="13"/>
      <c r="C8" s="14"/>
      <c r="D8" s="15" t="s">
        <v>5</v>
      </c>
      <c r="E8" s="16"/>
      <c r="F8" s="17" t="s">
        <v>6</v>
      </c>
      <c r="G8" s="16" t="s">
        <v>7</v>
      </c>
      <c r="H8" s="17" t="s">
        <v>8</v>
      </c>
      <c r="I8" s="16" t="s">
        <v>7</v>
      </c>
      <c r="J8" s="18"/>
      <c r="K8" s="17" t="s">
        <v>9</v>
      </c>
      <c r="L8" s="17" t="s">
        <v>10</v>
      </c>
      <c r="M8" s="19" t="s">
        <v>11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</row>
    <row r="9" spans="2:61" ht="16">
      <c r="B9" s="20"/>
      <c r="C9" s="21">
        <v>1</v>
      </c>
      <c r="D9" s="22" t="s">
        <v>12</v>
      </c>
      <c r="E9" s="23"/>
      <c r="F9" s="24"/>
      <c r="G9" s="25"/>
      <c r="H9" s="24"/>
      <c r="I9" s="23"/>
      <c r="J9" s="26"/>
      <c r="K9" s="24">
        <f t="shared" ref="K9:L9" si="0">SUM(K10:K23)</f>
        <v>0</v>
      </c>
      <c r="L9" s="24">
        <f t="shared" si="0"/>
        <v>0</v>
      </c>
      <c r="M9" s="27" t="e">
        <f>K9/$K$140</f>
        <v>#DIV/0!</v>
      </c>
      <c r="N9" s="28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</row>
    <row r="10" spans="2:61" ht="16">
      <c r="B10" s="8"/>
      <c r="C10" s="29">
        <v>1.1000000000000001</v>
      </c>
      <c r="D10" s="30"/>
      <c r="E10" s="8" t="s">
        <v>13</v>
      </c>
      <c r="F10" s="31"/>
      <c r="G10" s="32">
        <f t="shared" ref="G10:G23" si="1">F10*12</f>
        <v>0</v>
      </c>
      <c r="H10" s="33"/>
      <c r="I10" s="12">
        <f t="shared" ref="I10:I139" si="2">G10+H10</f>
        <v>0</v>
      </c>
      <c r="J10" s="34"/>
      <c r="K10" s="35">
        <f t="shared" ref="K10:K23" si="3">I10</f>
        <v>0</v>
      </c>
      <c r="L10" s="35">
        <f t="shared" ref="L10:L23" si="4">K10/12</f>
        <v>0</v>
      </c>
      <c r="M10" s="36" t="e">
        <f t="shared" ref="M10:M23" si="5">K10/$K$9</f>
        <v>#DIV/0!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2:61" ht="16">
      <c r="B11" s="8"/>
      <c r="C11" s="29">
        <v>1.2</v>
      </c>
      <c r="D11" s="30"/>
      <c r="E11" s="8" t="s">
        <v>14</v>
      </c>
      <c r="F11" s="37"/>
      <c r="G11" s="38">
        <f t="shared" si="1"/>
        <v>0</v>
      </c>
      <c r="H11" s="39"/>
      <c r="I11" s="12">
        <f t="shared" si="2"/>
        <v>0</v>
      </c>
      <c r="J11" s="34"/>
      <c r="K11" s="35">
        <f t="shared" si="3"/>
        <v>0</v>
      </c>
      <c r="L11" s="35">
        <f t="shared" si="4"/>
        <v>0</v>
      </c>
      <c r="M11" s="36" t="e">
        <f t="shared" si="5"/>
        <v>#DIV/0!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2:61" ht="16">
      <c r="B12" s="8"/>
      <c r="C12" s="29">
        <v>1.3</v>
      </c>
      <c r="D12" s="30"/>
      <c r="E12" s="8" t="s">
        <v>15</v>
      </c>
      <c r="F12" s="37"/>
      <c r="G12" s="38">
        <f t="shared" si="1"/>
        <v>0</v>
      </c>
      <c r="H12" s="39"/>
      <c r="I12" s="12">
        <f t="shared" si="2"/>
        <v>0</v>
      </c>
      <c r="J12" s="34"/>
      <c r="K12" s="35">
        <f t="shared" si="3"/>
        <v>0</v>
      </c>
      <c r="L12" s="35">
        <f t="shared" si="4"/>
        <v>0</v>
      </c>
      <c r="M12" s="36" t="e">
        <f t="shared" si="5"/>
        <v>#DIV/0!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2:61" ht="16">
      <c r="B13" s="8"/>
      <c r="C13" s="29">
        <v>1.4</v>
      </c>
      <c r="D13" s="30"/>
      <c r="E13" s="8" t="s">
        <v>16</v>
      </c>
      <c r="F13" s="37"/>
      <c r="G13" s="38">
        <f t="shared" si="1"/>
        <v>0</v>
      </c>
      <c r="H13" s="39"/>
      <c r="I13" s="12">
        <f t="shared" si="2"/>
        <v>0</v>
      </c>
      <c r="J13" s="34"/>
      <c r="K13" s="35">
        <f t="shared" si="3"/>
        <v>0</v>
      </c>
      <c r="L13" s="35">
        <f t="shared" si="4"/>
        <v>0</v>
      </c>
      <c r="M13" s="36" t="e">
        <f t="shared" si="5"/>
        <v>#DIV/0!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2:61" ht="16">
      <c r="B14" s="8"/>
      <c r="C14" s="29">
        <v>1.5</v>
      </c>
      <c r="D14" s="30"/>
      <c r="E14" s="8" t="s">
        <v>17</v>
      </c>
      <c r="F14" s="37"/>
      <c r="G14" s="38">
        <f t="shared" si="1"/>
        <v>0</v>
      </c>
      <c r="H14" s="39"/>
      <c r="I14" s="12">
        <f t="shared" si="2"/>
        <v>0</v>
      </c>
      <c r="J14" s="34"/>
      <c r="K14" s="35">
        <f t="shared" si="3"/>
        <v>0</v>
      </c>
      <c r="L14" s="35">
        <f t="shared" si="4"/>
        <v>0</v>
      </c>
      <c r="M14" s="36" t="e">
        <f t="shared" si="5"/>
        <v>#DIV/0!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2:61" ht="16">
      <c r="B15" s="8"/>
      <c r="C15" s="29">
        <v>1.6</v>
      </c>
      <c r="D15" s="30"/>
      <c r="E15" s="8" t="s">
        <v>18</v>
      </c>
      <c r="F15" s="37"/>
      <c r="G15" s="38">
        <f t="shared" si="1"/>
        <v>0</v>
      </c>
      <c r="H15" s="39"/>
      <c r="I15" s="12">
        <f t="shared" si="2"/>
        <v>0</v>
      </c>
      <c r="J15" s="34"/>
      <c r="K15" s="35">
        <f t="shared" si="3"/>
        <v>0</v>
      </c>
      <c r="L15" s="35">
        <f t="shared" si="4"/>
        <v>0</v>
      </c>
      <c r="M15" s="36" t="e">
        <f t="shared" si="5"/>
        <v>#DIV/0!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2:61" ht="16">
      <c r="B16" s="8"/>
      <c r="C16" s="29">
        <v>1.7</v>
      </c>
      <c r="D16" s="30"/>
      <c r="E16" s="8" t="s">
        <v>19</v>
      </c>
      <c r="F16" s="37"/>
      <c r="G16" s="38">
        <f t="shared" si="1"/>
        <v>0</v>
      </c>
      <c r="H16" s="39"/>
      <c r="I16" s="12">
        <f t="shared" si="2"/>
        <v>0</v>
      </c>
      <c r="J16" s="34"/>
      <c r="K16" s="35">
        <f t="shared" si="3"/>
        <v>0</v>
      </c>
      <c r="L16" s="35">
        <f t="shared" si="4"/>
        <v>0</v>
      </c>
      <c r="M16" s="36" t="e">
        <f t="shared" si="5"/>
        <v>#DIV/0!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2:61" ht="16">
      <c r="B17" s="8"/>
      <c r="C17" s="29">
        <v>1.8</v>
      </c>
      <c r="D17" s="30"/>
      <c r="E17" s="8" t="s">
        <v>20</v>
      </c>
      <c r="F17" s="37"/>
      <c r="G17" s="38">
        <f t="shared" si="1"/>
        <v>0</v>
      </c>
      <c r="H17" s="39"/>
      <c r="I17" s="12">
        <f t="shared" si="2"/>
        <v>0</v>
      </c>
      <c r="J17" s="34"/>
      <c r="K17" s="35">
        <f t="shared" si="3"/>
        <v>0</v>
      </c>
      <c r="L17" s="35">
        <f t="shared" si="4"/>
        <v>0</v>
      </c>
      <c r="M17" s="36" t="e">
        <f t="shared" si="5"/>
        <v>#DIV/0!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2:61" ht="16">
      <c r="B18" s="8"/>
      <c r="C18" s="29">
        <v>1.9</v>
      </c>
      <c r="D18" s="30"/>
      <c r="E18" s="8" t="s">
        <v>21</v>
      </c>
      <c r="F18" s="37"/>
      <c r="G18" s="38">
        <f t="shared" si="1"/>
        <v>0</v>
      </c>
      <c r="H18" s="39"/>
      <c r="I18" s="12">
        <f t="shared" si="2"/>
        <v>0</v>
      </c>
      <c r="J18" s="34"/>
      <c r="K18" s="35">
        <f t="shared" si="3"/>
        <v>0</v>
      </c>
      <c r="L18" s="35">
        <f t="shared" si="4"/>
        <v>0</v>
      </c>
      <c r="M18" s="36" t="e">
        <f t="shared" si="5"/>
        <v>#DIV/0!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2:61" ht="16">
      <c r="B19" s="8"/>
      <c r="C19" s="29">
        <v>1.1000000000000001</v>
      </c>
      <c r="D19" s="30"/>
      <c r="E19" s="8" t="s">
        <v>22</v>
      </c>
      <c r="F19" s="37"/>
      <c r="G19" s="38">
        <f t="shared" si="1"/>
        <v>0</v>
      </c>
      <c r="H19" s="39"/>
      <c r="I19" s="12">
        <f t="shared" si="2"/>
        <v>0</v>
      </c>
      <c r="J19" s="34"/>
      <c r="K19" s="35">
        <f t="shared" si="3"/>
        <v>0</v>
      </c>
      <c r="L19" s="35">
        <f t="shared" si="4"/>
        <v>0</v>
      </c>
      <c r="M19" s="36" t="e">
        <f t="shared" si="5"/>
        <v>#DIV/0!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2:61" ht="16">
      <c r="B20" s="8"/>
      <c r="C20" s="29">
        <v>1.1100000000000001</v>
      </c>
      <c r="D20" s="30"/>
      <c r="E20" s="8" t="s">
        <v>23</v>
      </c>
      <c r="F20" s="37"/>
      <c r="G20" s="38">
        <f t="shared" si="1"/>
        <v>0</v>
      </c>
      <c r="H20" s="39"/>
      <c r="I20" s="12">
        <f t="shared" si="2"/>
        <v>0</v>
      </c>
      <c r="J20" s="34"/>
      <c r="K20" s="35">
        <f t="shared" si="3"/>
        <v>0</v>
      </c>
      <c r="L20" s="35">
        <f t="shared" si="4"/>
        <v>0</v>
      </c>
      <c r="M20" s="36" t="e">
        <f t="shared" si="5"/>
        <v>#DIV/0!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2:61" ht="16">
      <c r="B21" s="8"/>
      <c r="C21" s="29">
        <v>1.1200000000000001</v>
      </c>
      <c r="D21" s="30"/>
      <c r="E21" s="8" t="s">
        <v>24</v>
      </c>
      <c r="F21" s="37"/>
      <c r="G21" s="38">
        <f t="shared" si="1"/>
        <v>0</v>
      </c>
      <c r="H21" s="39"/>
      <c r="I21" s="12">
        <f t="shared" si="2"/>
        <v>0</v>
      </c>
      <c r="J21" s="34"/>
      <c r="K21" s="35">
        <f t="shared" si="3"/>
        <v>0</v>
      </c>
      <c r="L21" s="35">
        <f t="shared" si="4"/>
        <v>0</v>
      </c>
      <c r="M21" s="36" t="e">
        <f t="shared" si="5"/>
        <v>#DIV/0!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2:61" ht="16">
      <c r="B22" s="8"/>
      <c r="C22" s="29">
        <v>1.1299999999999999</v>
      </c>
      <c r="D22" s="30"/>
      <c r="E22" s="8" t="s">
        <v>25</v>
      </c>
      <c r="F22" s="37"/>
      <c r="G22" s="38">
        <f t="shared" si="1"/>
        <v>0</v>
      </c>
      <c r="H22" s="39"/>
      <c r="I22" s="12">
        <f t="shared" si="2"/>
        <v>0</v>
      </c>
      <c r="J22" s="34"/>
      <c r="K22" s="35">
        <f t="shared" si="3"/>
        <v>0</v>
      </c>
      <c r="L22" s="35">
        <f t="shared" si="4"/>
        <v>0</v>
      </c>
      <c r="M22" s="36" t="e">
        <f t="shared" si="5"/>
        <v>#DIV/0!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2:61" ht="16">
      <c r="B23" s="8"/>
      <c r="C23" s="29">
        <v>1.1399999999999999</v>
      </c>
      <c r="D23" s="30"/>
      <c r="E23" s="8" t="s">
        <v>26</v>
      </c>
      <c r="F23" s="37"/>
      <c r="G23" s="38">
        <f t="shared" si="1"/>
        <v>0</v>
      </c>
      <c r="H23" s="39"/>
      <c r="I23" s="12">
        <f t="shared" si="2"/>
        <v>0</v>
      </c>
      <c r="J23" s="34"/>
      <c r="K23" s="35">
        <f t="shared" si="3"/>
        <v>0</v>
      </c>
      <c r="L23" s="35">
        <f t="shared" si="4"/>
        <v>0</v>
      </c>
      <c r="M23" s="36" t="e">
        <f t="shared" si="5"/>
        <v>#DIV/0!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2:61" ht="16">
      <c r="B24" s="8"/>
      <c r="C24" s="40">
        <v>2</v>
      </c>
      <c r="D24" s="22" t="s">
        <v>27</v>
      </c>
      <c r="E24" s="23"/>
      <c r="F24" s="24"/>
      <c r="G24" s="25"/>
      <c r="H24" s="24"/>
      <c r="I24" s="12">
        <f t="shared" si="2"/>
        <v>0</v>
      </c>
      <c r="J24" s="41"/>
      <c r="K24" s="42">
        <f t="shared" ref="K24:L24" si="6">SUM(K25:K28)</f>
        <v>0</v>
      </c>
      <c r="L24" s="42">
        <f t="shared" si="6"/>
        <v>0</v>
      </c>
      <c r="M24" s="27" t="e">
        <f>K24/$K$140</f>
        <v>#DIV/0!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2:61" ht="16">
      <c r="B25" s="8"/>
      <c r="C25" s="29">
        <v>2.1</v>
      </c>
      <c r="D25" s="30"/>
      <c r="E25" s="8" t="s">
        <v>28</v>
      </c>
      <c r="F25" s="31"/>
      <c r="G25" s="32">
        <f t="shared" ref="G25:G28" si="7">F25*12</f>
        <v>0</v>
      </c>
      <c r="H25" s="33"/>
      <c r="I25" s="12">
        <f t="shared" si="2"/>
        <v>0</v>
      </c>
      <c r="J25" s="34"/>
      <c r="K25" s="35">
        <f t="shared" ref="K25:K28" si="8">I25</f>
        <v>0</v>
      </c>
      <c r="L25" s="35">
        <f t="shared" ref="L25:L28" si="9">K25/12</f>
        <v>0</v>
      </c>
      <c r="M25" s="36" t="e">
        <f t="shared" ref="M25:M28" si="10">K25/$K$24</f>
        <v>#DIV/0!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6">
      <c r="B26" s="8"/>
      <c r="C26" s="29">
        <v>2.2000000000000002</v>
      </c>
      <c r="D26" s="30"/>
      <c r="E26" s="8" t="s">
        <v>29</v>
      </c>
      <c r="F26" s="37"/>
      <c r="G26" s="38">
        <f t="shared" si="7"/>
        <v>0</v>
      </c>
      <c r="H26" s="39"/>
      <c r="I26" s="12">
        <f t="shared" si="2"/>
        <v>0</v>
      </c>
      <c r="J26" s="34"/>
      <c r="K26" s="35">
        <f t="shared" si="8"/>
        <v>0</v>
      </c>
      <c r="L26" s="35">
        <f t="shared" si="9"/>
        <v>0</v>
      </c>
      <c r="M26" s="36" t="e">
        <f t="shared" si="10"/>
        <v>#DIV/0!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2:61" ht="16">
      <c r="B27" s="8"/>
      <c r="C27" s="29">
        <v>2.2999999999999998</v>
      </c>
      <c r="D27" s="30"/>
      <c r="E27" s="8" t="s">
        <v>30</v>
      </c>
      <c r="F27" s="37"/>
      <c r="G27" s="38">
        <f t="shared" si="7"/>
        <v>0</v>
      </c>
      <c r="H27" s="39"/>
      <c r="I27" s="12">
        <f t="shared" si="2"/>
        <v>0</v>
      </c>
      <c r="J27" s="34"/>
      <c r="K27" s="35">
        <f t="shared" si="8"/>
        <v>0</v>
      </c>
      <c r="L27" s="35">
        <f t="shared" si="9"/>
        <v>0</v>
      </c>
      <c r="M27" s="36" t="e">
        <f t="shared" si="10"/>
        <v>#DIV/0!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2:61" ht="16">
      <c r="B28" s="8"/>
      <c r="C28" s="29">
        <v>2.4</v>
      </c>
      <c r="D28" s="43"/>
      <c r="E28" s="44" t="s">
        <v>31</v>
      </c>
      <c r="F28" s="37"/>
      <c r="G28" s="38">
        <f t="shared" si="7"/>
        <v>0</v>
      </c>
      <c r="H28" s="39"/>
      <c r="I28" s="12">
        <f t="shared" si="2"/>
        <v>0</v>
      </c>
      <c r="J28" s="45"/>
      <c r="K28" s="46">
        <f t="shared" si="8"/>
        <v>0</v>
      </c>
      <c r="L28" s="46">
        <f t="shared" si="9"/>
        <v>0</v>
      </c>
      <c r="M28" s="36" t="e">
        <f t="shared" si="10"/>
        <v>#DIV/0!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2:61" ht="16">
      <c r="B29" s="8"/>
      <c r="C29" s="40">
        <v>3</v>
      </c>
      <c r="D29" s="47" t="s">
        <v>32</v>
      </c>
      <c r="E29" s="48"/>
      <c r="F29" s="24"/>
      <c r="G29" s="25"/>
      <c r="H29" s="24"/>
      <c r="I29" s="12">
        <f t="shared" si="2"/>
        <v>0</v>
      </c>
      <c r="J29" s="49"/>
      <c r="K29" s="50">
        <f t="shared" ref="K29:L29" si="11">SUM(K30:K38)</f>
        <v>0</v>
      </c>
      <c r="L29" s="50">
        <f t="shared" si="11"/>
        <v>0</v>
      </c>
      <c r="M29" s="51" t="e">
        <f>K29/$K$140</f>
        <v>#DIV/0!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 spans="2:61" ht="16">
      <c r="B30" s="8"/>
      <c r="C30" s="29">
        <v>3.1</v>
      </c>
      <c r="D30" s="30"/>
      <c r="E30" s="8" t="s">
        <v>33</v>
      </c>
      <c r="F30" s="31"/>
      <c r="G30" s="32">
        <f t="shared" ref="G30:G38" si="12">F30*12</f>
        <v>0</v>
      </c>
      <c r="H30" s="33"/>
      <c r="I30" s="12">
        <f t="shared" si="2"/>
        <v>0</v>
      </c>
      <c r="J30" s="34"/>
      <c r="K30" s="35">
        <f t="shared" ref="K30:K38" si="13">I30</f>
        <v>0</v>
      </c>
      <c r="L30" s="35">
        <f t="shared" ref="L30:L38" si="14">K30/12</f>
        <v>0</v>
      </c>
      <c r="M30" s="36" t="e">
        <f t="shared" ref="M30:M38" si="15">K30/$K$29</f>
        <v>#DIV/0!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2:61" ht="16">
      <c r="B31" s="8"/>
      <c r="C31" s="29">
        <v>3.2</v>
      </c>
      <c r="D31" s="30"/>
      <c r="E31" s="8" t="s">
        <v>34</v>
      </c>
      <c r="F31" s="37"/>
      <c r="G31" s="38">
        <f t="shared" si="12"/>
        <v>0</v>
      </c>
      <c r="H31" s="39"/>
      <c r="I31" s="12">
        <f t="shared" si="2"/>
        <v>0</v>
      </c>
      <c r="J31" s="34"/>
      <c r="K31" s="35">
        <f t="shared" si="13"/>
        <v>0</v>
      </c>
      <c r="L31" s="35">
        <f t="shared" si="14"/>
        <v>0</v>
      </c>
      <c r="M31" s="36" t="e">
        <f t="shared" si="15"/>
        <v>#DIV/0!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2:61" ht="16">
      <c r="B32" s="8"/>
      <c r="C32" s="29">
        <v>3.3</v>
      </c>
      <c r="D32" s="30"/>
      <c r="E32" s="8" t="s">
        <v>35</v>
      </c>
      <c r="F32" s="37"/>
      <c r="G32" s="38">
        <f t="shared" si="12"/>
        <v>0</v>
      </c>
      <c r="H32" s="39"/>
      <c r="I32" s="12">
        <f t="shared" si="2"/>
        <v>0</v>
      </c>
      <c r="J32" s="34"/>
      <c r="K32" s="35">
        <f t="shared" si="13"/>
        <v>0</v>
      </c>
      <c r="L32" s="35">
        <f t="shared" si="14"/>
        <v>0</v>
      </c>
      <c r="M32" s="36" t="e">
        <f t="shared" si="15"/>
        <v>#DIV/0!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2:61" ht="16">
      <c r="B33" s="8"/>
      <c r="C33" s="29">
        <v>3.4</v>
      </c>
      <c r="D33" s="30"/>
      <c r="E33" s="8" t="s">
        <v>36</v>
      </c>
      <c r="F33" s="37"/>
      <c r="G33" s="38">
        <f t="shared" si="12"/>
        <v>0</v>
      </c>
      <c r="H33" s="39"/>
      <c r="I33" s="12">
        <f t="shared" si="2"/>
        <v>0</v>
      </c>
      <c r="J33" s="34"/>
      <c r="K33" s="35">
        <f t="shared" si="13"/>
        <v>0</v>
      </c>
      <c r="L33" s="35">
        <f t="shared" si="14"/>
        <v>0</v>
      </c>
      <c r="M33" s="36" t="e">
        <f t="shared" si="15"/>
        <v>#DIV/0!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2:61" ht="16">
      <c r="B34" s="8"/>
      <c r="C34" s="29">
        <v>3.5</v>
      </c>
      <c r="D34" s="30"/>
      <c r="E34" s="8" t="s">
        <v>37</v>
      </c>
      <c r="F34" s="37"/>
      <c r="G34" s="38">
        <f t="shared" si="12"/>
        <v>0</v>
      </c>
      <c r="H34" s="39"/>
      <c r="I34" s="12">
        <f t="shared" si="2"/>
        <v>0</v>
      </c>
      <c r="J34" s="34"/>
      <c r="K34" s="35">
        <f t="shared" si="13"/>
        <v>0</v>
      </c>
      <c r="L34" s="35">
        <f t="shared" si="14"/>
        <v>0</v>
      </c>
      <c r="M34" s="36" t="e">
        <f t="shared" si="15"/>
        <v>#DIV/0!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2:61" ht="16">
      <c r="B35" s="8"/>
      <c r="C35" s="29">
        <v>3.6</v>
      </c>
      <c r="D35" s="30"/>
      <c r="E35" s="8" t="s">
        <v>38</v>
      </c>
      <c r="F35" s="37"/>
      <c r="G35" s="38">
        <f t="shared" si="12"/>
        <v>0</v>
      </c>
      <c r="H35" s="39"/>
      <c r="I35" s="12">
        <f t="shared" si="2"/>
        <v>0</v>
      </c>
      <c r="J35" s="34"/>
      <c r="K35" s="35">
        <f t="shared" si="13"/>
        <v>0</v>
      </c>
      <c r="L35" s="35">
        <f t="shared" si="14"/>
        <v>0</v>
      </c>
      <c r="M35" s="36" t="e">
        <f t="shared" si="15"/>
        <v>#DIV/0!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2:61" ht="16">
      <c r="B36" s="8"/>
      <c r="C36" s="29">
        <v>3.7</v>
      </c>
      <c r="D36" s="30"/>
      <c r="E36" s="8" t="s">
        <v>39</v>
      </c>
      <c r="F36" s="37"/>
      <c r="G36" s="38">
        <f t="shared" si="12"/>
        <v>0</v>
      </c>
      <c r="H36" s="39"/>
      <c r="I36" s="12">
        <f t="shared" si="2"/>
        <v>0</v>
      </c>
      <c r="J36" s="34"/>
      <c r="K36" s="35">
        <f t="shared" si="13"/>
        <v>0</v>
      </c>
      <c r="L36" s="35">
        <f t="shared" si="14"/>
        <v>0</v>
      </c>
      <c r="M36" s="36" t="e">
        <f t="shared" si="15"/>
        <v>#DIV/0!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2:61" ht="16">
      <c r="B37" s="8"/>
      <c r="C37" s="29">
        <v>3.9</v>
      </c>
      <c r="D37" s="30"/>
      <c r="E37" s="8" t="s">
        <v>40</v>
      </c>
      <c r="F37" s="37"/>
      <c r="G37" s="38">
        <f t="shared" si="12"/>
        <v>0</v>
      </c>
      <c r="H37" s="39"/>
      <c r="I37" s="12">
        <f t="shared" si="2"/>
        <v>0</v>
      </c>
      <c r="J37" s="34"/>
      <c r="K37" s="35">
        <f t="shared" si="13"/>
        <v>0</v>
      </c>
      <c r="L37" s="35">
        <f t="shared" si="14"/>
        <v>0</v>
      </c>
      <c r="M37" s="36" t="e">
        <f t="shared" si="15"/>
        <v>#DIV/0!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2:61" ht="16">
      <c r="B38" s="8"/>
      <c r="C38" s="29">
        <v>3.8</v>
      </c>
      <c r="D38" s="30"/>
      <c r="E38" s="8" t="s">
        <v>41</v>
      </c>
      <c r="F38" s="37"/>
      <c r="G38" s="38">
        <f t="shared" si="12"/>
        <v>0</v>
      </c>
      <c r="H38" s="39"/>
      <c r="I38" s="12">
        <f t="shared" si="2"/>
        <v>0</v>
      </c>
      <c r="J38" s="34"/>
      <c r="K38" s="35">
        <f t="shared" si="13"/>
        <v>0</v>
      </c>
      <c r="L38" s="35">
        <f t="shared" si="14"/>
        <v>0</v>
      </c>
      <c r="M38" s="36" t="e">
        <f t="shared" si="15"/>
        <v>#DIV/0!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2:61" ht="16">
      <c r="B39" s="8"/>
      <c r="C39" s="40">
        <v>4</v>
      </c>
      <c r="D39" s="22" t="s">
        <v>42</v>
      </c>
      <c r="E39" s="23"/>
      <c r="F39" s="24"/>
      <c r="G39" s="25"/>
      <c r="H39" s="24"/>
      <c r="I39" s="12">
        <f t="shared" si="2"/>
        <v>0</v>
      </c>
      <c r="J39" s="41"/>
      <c r="K39" s="42">
        <f t="shared" ref="K39:L39" si="16">SUM(K40:K46)</f>
        <v>0</v>
      </c>
      <c r="L39" s="42">
        <f t="shared" si="16"/>
        <v>0</v>
      </c>
      <c r="M39" s="27" t="e">
        <f>K39/$K$140</f>
        <v>#DIV/0!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2:61" ht="16">
      <c r="B40" s="8"/>
      <c r="C40" s="29" t="s">
        <v>43</v>
      </c>
      <c r="D40" s="30"/>
      <c r="E40" s="8" t="s">
        <v>44</v>
      </c>
      <c r="F40" s="31"/>
      <c r="G40" s="32">
        <f t="shared" ref="G40:G46" si="17">F40*12</f>
        <v>0</v>
      </c>
      <c r="H40" s="33"/>
      <c r="I40" s="12">
        <f t="shared" si="2"/>
        <v>0</v>
      </c>
      <c r="J40" s="34"/>
      <c r="K40" s="35">
        <f t="shared" ref="K40:K46" si="18">I40</f>
        <v>0</v>
      </c>
      <c r="L40" s="35">
        <f t="shared" ref="L40:L46" si="19">K40/12</f>
        <v>0</v>
      </c>
      <c r="M40" s="36" t="e">
        <f t="shared" ref="M40:M46" si="20">K40/$K$39</f>
        <v>#DIV/0!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 spans="2:61" ht="16">
      <c r="B41" s="8"/>
      <c r="C41" s="29" t="s">
        <v>45</v>
      </c>
      <c r="D41" s="30"/>
      <c r="E41" s="8" t="s">
        <v>46</v>
      </c>
      <c r="F41" s="37"/>
      <c r="G41" s="38">
        <f t="shared" si="17"/>
        <v>0</v>
      </c>
      <c r="H41" s="39"/>
      <c r="I41" s="12">
        <f t="shared" si="2"/>
        <v>0</v>
      </c>
      <c r="J41" s="34"/>
      <c r="K41" s="35">
        <f t="shared" si="18"/>
        <v>0</v>
      </c>
      <c r="L41" s="35">
        <f t="shared" si="19"/>
        <v>0</v>
      </c>
      <c r="M41" s="36" t="e">
        <f t="shared" si="20"/>
        <v>#DIV/0!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2:61" ht="16">
      <c r="B42" s="8"/>
      <c r="C42" s="29" t="s">
        <v>47</v>
      </c>
      <c r="D42" s="30"/>
      <c r="E42" s="8" t="s">
        <v>48</v>
      </c>
      <c r="F42" s="37"/>
      <c r="G42" s="38">
        <f t="shared" si="17"/>
        <v>0</v>
      </c>
      <c r="H42" s="39"/>
      <c r="I42" s="12">
        <f t="shared" si="2"/>
        <v>0</v>
      </c>
      <c r="J42" s="34"/>
      <c r="K42" s="35">
        <f t="shared" si="18"/>
        <v>0</v>
      </c>
      <c r="L42" s="35">
        <f t="shared" si="19"/>
        <v>0</v>
      </c>
      <c r="M42" s="36" t="e">
        <f t="shared" si="20"/>
        <v>#DIV/0!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2:61" ht="16">
      <c r="B43" s="8"/>
      <c r="C43" s="29" t="s">
        <v>49</v>
      </c>
      <c r="D43" s="30"/>
      <c r="E43" s="8" t="s">
        <v>50</v>
      </c>
      <c r="F43" s="37"/>
      <c r="G43" s="38">
        <f t="shared" si="17"/>
        <v>0</v>
      </c>
      <c r="H43" s="39"/>
      <c r="I43" s="12">
        <f t="shared" si="2"/>
        <v>0</v>
      </c>
      <c r="J43" s="34"/>
      <c r="K43" s="35">
        <f t="shared" si="18"/>
        <v>0</v>
      </c>
      <c r="L43" s="35">
        <f t="shared" si="19"/>
        <v>0</v>
      </c>
      <c r="M43" s="36" t="e">
        <f t="shared" si="20"/>
        <v>#DIV/0!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2:61" ht="16">
      <c r="B44" s="8"/>
      <c r="C44" s="29" t="s">
        <v>51</v>
      </c>
      <c r="D44" s="30"/>
      <c r="E44" s="8" t="s">
        <v>52</v>
      </c>
      <c r="F44" s="37"/>
      <c r="G44" s="38">
        <f t="shared" si="17"/>
        <v>0</v>
      </c>
      <c r="H44" s="39"/>
      <c r="I44" s="12">
        <f t="shared" si="2"/>
        <v>0</v>
      </c>
      <c r="J44" s="34"/>
      <c r="K44" s="35">
        <f t="shared" si="18"/>
        <v>0</v>
      </c>
      <c r="L44" s="35">
        <f t="shared" si="19"/>
        <v>0</v>
      </c>
      <c r="M44" s="36" t="e">
        <f t="shared" si="20"/>
        <v>#DIV/0!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2:61" ht="16">
      <c r="B45" s="8"/>
      <c r="C45" s="29" t="s">
        <v>53</v>
      </c>
      <c r="D45" s="30"/>
      <c r="E45" s="8" t="s">
        <v>54</v>
      </c>
      <c r="F45" s="37"/>
      <c r="G45" s="38">
        <f t="shared" si="17"/>
        <v>0</v>
      </c>
      <c r="H45" s="39"/>
      <c r="I45" s="12">
        <f t="shared" si="2"/>
        <v>0</v>
      </c>
      <c r="J45" s="34"/>
      <c r="K45" s="35">
        <f t="shared" si="18"/>
        <v>0</v>
      </c>
      <c r="L45" s="35">
        <f t="shared" si="19"/>
        <v>0</v>
      </c>
      <c r="M45" s="36" t="e">
        <f t="shared" si="20"/>
        <v>#DIV/0!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</row>
    <row r="46" spans="2:61" ht="16">
      <c r="B46" s="8"/>
      <c r="C46" s="29" t="s">
        <v>55</v>
      </c>
      <c r="D46" s="43"/>
      <c r="E46" s="44" t="s">
        <v>56</v>
      </c>
      <c r="F46" s="37"/>
      <c r="G46" s="38">
        <f t="shared" si="17"/>
        <v>0</v>
      </c>
      <c r="H46" s="39"/>
      <c r="I46" s="12">
        <f t="shared" si="2"/>
        <v>0</v>
      </c>
      <c r="J46" s="45"/>
      <c r="K46" s="46">
        <f t="shared" si="18"/>
        <v>0</v>
      </c>
      <c r="L46" s="46">
        <f t="shared" si="19"/>
        <v>0</v>
      </c>
      <c r="M46" s="36" t="e">
        <f t="shared" si="20"/>
        <v>#DIV/0!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 spans="2:61" ht="16">
      <c r="B47" s="8"/>
      <c r="C47" s="40">
        <v>5</v>
      </c>
      <c r="D47" s="47" t="s">
        <v>57</v>
      </c>
      <c r="E47" s="48"/>
      <c r="F47" s="24"/>
      <c r="G47" s="25"/>
      <c r="H47" s="24"/>
      <c r="I47" s="12">
        <f t="shared" si="2"/>
        <v>0</v>
      </c>
      <c r="J47" s="49"/>
      <c r="K47" s="50">
        <f t="shared" ref="K47:L47" si="21">SUM(K48:K56)</f>
        <v>0</v>
      </c>
      <c r="L47" s="50">
        <f t="shared" si="21"/>
        <v>0</v>
      </c>
      <c r="M47" s="52" t="e">
        <f>K47/$K$140</f>
        <v>#DIV/0!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2:61" ht="16">
      <c r="B48" s="8"/>
      <c r="C48" s="29" t="s">
        <v>58</v>
      </c>
      <c r="D48" s="30"/>
      <c r="E48" s="8" t="s">
        <v>59</v>
      </c>
      <c r="F48" s="31"/>
      <c r="G48" s="32">
        <f t="shared" ref="G48:G56" si="22">F48*12</f>
        <v>0</v>
      </c>
      <c r="H48" s="33"/>
      <c r="I48" s="12">
        <f t="shared" si="2"/>
        <v>0</v>
      </c>
      <c r="J48" s="34"/>
      <c r="K48" s="35">
        <f t="shared" ref="K48:K56" si="23">I48</f>
        <v>0</v>
      </c>
      <c r="L48" s="35">
        <f t="shared" ref="L48:L56" si="24">K48/12</f>
        <v>0</v>
      </c>
      <c r="M48" s="36" t="e">
        <f t="shared" ref="M48:M56" si="25">K48/$K$47</f>
        <v>#DIV/0!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2:61" ht="16">
      <c r="B49" s="8"/>
      <c r="C49" s="29" t="s">
        <v>60</v>
      </c>
      <c r="D49" s="30"/>
      <c r="E49" s="8" t="s">
        <v>61</v>
      </c>
      <c r="F49" s="37"/>
      <c r="G49" s="38">
        <f t="shared" si="22"/>
        <v>0</v>
      </c>
      <c r="H49" s="39"/>
      <c r="I49" s="12">
        <f t="shared" si="2"/>
        <v>0</v>
      </c>
      <c r="J49" s="34"/>
      <c r="K49" s="35">
        <f t="shared" si="23"/>
        <v>0</v>
      </c>
      <c r="L49" s="35">
        <f t="shared" si="24"/>
        <v>0</v>
      </c>
      <c r="M49" s="36" t="e">
        <f t="shared" si="25"/>
        <v>#DIV/0!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2:61" ht="16">
      <c r="B50" s="8"/>
      <c r="C50" s="29" t="s">
        <v>62</v>
      </c>
      <c r="D50" s="30"/>
      <c r="E50" s="8" t="s">
        <v>63</v>
      </c>
      <c r="F50" s="37"/>
      <c r="G50" s="38">
        <f t="shared" si="22"/>
        <v>0</v>
      </c>
      <c r="H50" s="39"/>
      <c r="I50" s="12">
        <f t="shared" si="2"/>
        <v>0</v>
      </c>
      <c r="J50" s="34"/>
      <c r="K50" s="35">
        <f t="shared" si="23"/>
        <v>0</v>
      </c>
      <c r="L50" s="35">
        <f t="shared" si="24"/>
        <v>0</v>
      </c>
      <c r="M50" s="36" t="e">
        <f t="shared" si="25"/>
        <v>#DIV/0!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</row>
    <row r="51" spans="2:61" ht="16">
      <c r="B51" s="8"/>
      <c r="C51" s="29" t="s">
        <v>64</v>
      </c>
      <c r="D51" s="30"/>
      <c r="E51" s="8" t="s">
        <v>65</v>
      </c>
      <c r="F51" s="37"/>
      <c r="G51" s="38">
        <f t="shared" si="22"/>
        <v>0</v>
      </c>
      <c r="H51" s="39"/>
      <c r="I51" s="12">
        <f t="shared" si="2"/>
        <v>0</v>
      </c>
      <c r="J51" s="34"/>
      <c r="K51" s="35">
        <f t="shared" si="23"/>
        <v>0</v>
      </c>
      <c r="L51" s="35">
        <f t="shared" si="24"/>
        <v>0</v>
      </c>
      <c r="M51" s="36" t="e">
        <f t="shared" si="25"/>
        <v>#DIV/0!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</row>
    <row r="52" spans="2:61" ht="16">
      <c r="B52" s="8"/>
      <c r="C52" s="29" t="s">
        <v>66</v>
      </c>
      <c r="D52" s="30"/>
      <c r="E52" s="8" t="s">
        <v>67</v>
      </c>
      <c r="F52" s="37"/>
      <c r="G52" s="38">
        <f t="shared" si="22"/>
        <v>0</v>
      </c>
      <c r="H52" s="39"/>
      <c r="I52" s="12">
        <f t="shared" si="2"/>
        <v>0</v>
      </c>
      <c r="J52" s="34"/>
      <c r="K52" s="35">
        <f t="shared" si="23"/>
        <v>0</v>
      </c>
      <c r="L52" s="35">
        <f t="shared" si="24"/>
        <v>0</v>
      </c>
      <c r="M52" s="36" t="e">
        <f t="shared" si="25"/>
        <v>#DIV/0!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 spans="2:61" ht="16">
      <c r="B53" s="8"/>
      <c r="C53" s="29" t="s">
        <v>68</v>
      </c>
      <c r="D53" s="30"/>
      <c r="E53" s="8" t="s">
        <v>69</v>
      </c>
      <c r="F53" s="37"/>
      <c r="G53" s="38">
        <f t="shared" si="22"/>
        <v>0</v>
      </c>
      <c r="H53" s="39"/>
      <c r="I53" s="12">
        <f t="shared" si="2"/>
        <v>0</v>
      </c>
      <c r="J53" s="34"/>
      <c r="K53" s="35">
        <f t="shared" si="23"/>
        <v>0</v>
      </c>
      <c r="L53" s="35">
        <f t="shared" si="24"/>
        <v>0</v>
      </c>
      <c r="M53" s="36" t="e">
        <f t="shared" si="25"/>
        <v>#DIV/0!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 spans="2:61" ht="16">
      <c r="B54" s="8"/>
      <c r="C54" s="29" t="s">
        <v>70</v>
      </c>
      <c r="D54" s="30"/>
      <c r="E54" s="8" t="s">
        <v>71</v>
      </c>
      <c r="F54" s="37"/>
      <c r="G54" s="38">
        <f t="shared" si="22"/>
        <v>0</v>
      </c>
      <c r="H54" s="39"/>
      <c r="I54" s="12">
        <f t="shared" si="2"/>
        <v>0</v>
      </c>
      <c r="J54" s="34"/>
      <c r="K54" s="35">
        <f t="shared" si="23"/>
        <v>0</v>
      </c>
      <c r="L54" s="35">
        <f t="shared" si="24"/>
        <v>0</v>
      </c>
      <c r="M54" s="36" t="e">
        <f t="shared" si="25"/>
        <v>#DIV/0!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</row>
    <row r="55" spans="2:61" ht="16">
      <c r="B55" s="8"/>
      <c r="C55" s="29" t="s">
        <v>72</v>
      </c>
      <c r="D55" s="30"/>
      <c r="E55" s="8" t="s">
        <v>73</v>
      </c>
      <c r="F55" s="37"/>
      <c r="G55" s="38">
        <f t="shared" si="22"/>
        <v>0</v>
      </c>
      <c r="H55" s="39"/>
      <c r="I55" s="12">
        <f t="shared" si="2"/>
        <v>0</v>
      </c>
      <c r="J55" s="34"/>
      <c r="K55" s="35">
        <f t="shared" si="23"/>
        <v>0</v>
      </c>
      <c r="L55" s="35">
        <f t="shared" si="24"/>
        <v>0</v>
      </c>
      <c r="M55" s="36" t="e">
        <f t="shared" si="25"/>
        <v>#DIV/0!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</row>
    <row r="56" spans="2:61" ht="16">
      <c r="B56" s="8"/>
      <c r="C56" s="29" t="s">
        <v>74</v>
      </c>
      <c r="D56" s="30"/>
      <c r="E56" s="8" t="s">
        <v>75</v>
      </c>
      <c r="F56" s="37"/>
      <c r="G56" s="38">
        <f t="shared" si="22"/>
        <v>0</v>
      </c>
      <c r="H56" s="39"/>
      <c r="I56" s="12">
        <f t="shared" si="2"/>
        <v>0</v>
      </c>
      <c r="J56" s="34"/>
      <c r="K56" s="35">
        <f t="shared" si="23"/>
        <v>0</v>
      </c>
      <c r="L56" s="35">
        <f t="shared" si="24"/>
        <v>0</v>
      </c>
      <c r="M56" s="36" t="e">
        <f t="shared" si="25"/>
        <v>#DIV/0!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  <row r="57" spans="2:61" ht="16">
      <c r="B57" s="8"/>
      <c r="C57" s="40">
        <v>6</v>
      </c>
      <c r="D57" s="148" t="s">
        <v>76</v>
      </c>
      <c r="E57" s="145"/>
      <c r="F57" s="24"/>
      <c r="G57" s="25"/>
      <c r="H57" s="24"/>
      <c r="I57" s="12">
        <f t="shared" si="2"/>
        <v>0</v>
      </c>
      <c r="J57" s="41"/>
      <c r="K57" s="42">
        <f t="shared" ref="K57:L57" si="26">SUM(K58:K68)</f>
        <v>0</v>
      </c>
      <c r="L57" s="42">
        <f t="shared" si="26"/>
        <v>0</v>
      </c>
      <c r="M57" s="27" t="e">
        <f>K57/$K$140</f>
        <v>#DIV/0!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</row>
    <row r="58" spans="2:61" ht="16">
      <c r="B58" s="8"/>
      <c r="C58" s="29">
        <v>6.1</v>
      </c>
      <c r="D58" s="30"/>
      <c r="E58" s="8" t="s">
        <v>77</v>
      </c>
      <c r="F58" s="31"/>
      <c r="G58" s="32">
        <f t="shared" ref="G58:G68" si="27">F58*12</f>
        <v>0</v>
      </c>
      <c r="H58" s="33"/>
      <c r="I58" s="12">
        <f t="shared" si="2"/>
        <v>0</v>
      </c>
      <c r="J58" s="34"/>
      <c r="K58" s="35">
        <f t="shared" ref="K58:K68" si="28">I58</f>
        <v>0</v>
      </c>
      <c r="L58" s="35">
        <f t="shared" ref="L58:L68" si="29">K58/12</f>
        <v>0</v>
      </c>
      <c r="M58" s="36" t="e">
        <f t="shared" ref="M58:M68" si="30">K58/$K$57</f>
        <v>#DIV/0!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</row>
    <row r="59" spans="2:61" ht="16">
      <c r="B59" s="8"/>
      <c r="C59" s="29">
        <v>6.2</v>
      </c>
      <c r="D59" s="30"/>
      <c r="E59" s="8" t="s">
        <v>78</v>
      </c>
      <c r="F59" s="37"/>
      <c r="G59" s="38">
        <f t="shared" si="27"/>
        <v>0</v>
      </c>
      <c r="H59" s="39"/>
      <c r="I59" s="12">
        <f t="shared" si="2"/>
        <v>0</v>
      </c>
      <c r="J59" s="34"/>
      <c r="K59" s="35">
        <f t="shared" si="28"/>
        <v>0</v>
      </c>
      <c r="L59" s="35">
        <f t="shared" si="29"/>
        <v>0</v>
      </c>
      <c r="M59" s="36" t="e">
        <f t="shared" si="30"/>
        <v>#DIV/0!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</row>
    <row r="60" spans="2:61" ht="16">
      <c r="B60" s="8"/>
      <c r="C60" s="29">
        <v>6.3</v>
      </c>
      <c r="D60" s="30"/>
      <c r="E60" s="8" t="s">
        <v>79</v>
      </c>
      <c r="F60" s="37"/>
      <c r="G60" s="38">
        <f t="shared" si="27"/>
        <v>0</v>
      </c>
      <c r="H60" s="39"/>
      <c r="I60" s="12">
        <f t="shared" si="2"/>
        <v>0</v>
      </c>
      <c r="J60" s="34"/>
      <c r="K60" s="35">
        <f t="shared" si="28"/>
        <v>0</v>
      </c>
      <c r="L60" s="35">
        <f t="shared" si="29"/>
        <v>0</v>
      </c>
      <c r="M60" s="36" t="e">
        <f t="shared" si="30"/>
        <v>#DIV/0!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</row>
    <row r="61" spans="2:61" ht="16">
      <c r="B61" s="8"/>
      <c r="C61" s="29">
        <v>6.4</v>
      </c>
      <c r="D61" s="30"/>
      <c r="E61" s="8" t="s">
        <v>80</v>
      </c>
      <c r="F61" s="37"/>
      <c r="G61" s="38">
        <f t="shared" si="27"/>
        <v>0</v>
      </c>
      <c r="H61" s="39"/>
      <c r="I61" s="12">
        <f t="shared" si="2"/>
        <v>0</v>
      </c>
      <c r="J61" s="34"/>
      <c r="K61" s="35">
        <f t="shared" si="28"/>
        <v>0</v>
      </c>
      <c r="L61" s="35">
        <f t="shared" si="29"/>
        <v>0</v>
      </c>
      <c r="M61" s="36" t="e">
        <f t="shared" si="30"/>
        <v>#DIV/0!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</row>
    <row r="62" spans="2:61" ht="16">
      <c r="B62" s="8"/>
      <c r="C62" s="29">
        <v>6.5</v>
      </c>
      <c r="D62" s="30"/>
      <c r="E62" s="8" t="s">
        <v>48</v>
      </c>
      <c r="F62" s="37"/>
      <c r="G62" s="38">
        <f t="shared" si="27"/>
        <v>0</v>
      </c>
      <c r="H62" s="39"/>
      <c r="I62" s="12">
        <f t="shared" si="2"/>
        <v>0</v>
      </c>
      <c r="J62" s="34"/>
      <c r="K62" s="35">
        <f t="shared" si="28"/>
        <v>0</v>
      </c>
      <c r="L62" s="35">
        <f t="shared" si="29"/>
        <v>0</v>
      </c>
      <c r="M62" s="36" t="e">
        <f t="shared" si="30"/>
        <v>#DIV/0!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</row>
    <row r="63" spans="2:61" ht="16">
      <c r="B63" s="8"/>
      <c r="C63" s="29">
        <v>6.6</v>
      </c>
      <c r="D63" s="30"/>
      <c r="E63" s="8" t="s">
        <v>81</v>
      </c>
      <c r="F63" s="37"/>
      <c r="G63" s="38">
        <f t="shared" si="27"/>
        <v>0</v>
      </c>
      <c r="H63" s="39"/>
      <c r="I63" s="12">
        <f t="shared" si="2"/>
        <v>0</v>
      </c>
      <c r="J63" s="34"/>
      <c r="K63" s="35">
        <f t="shared" si="28"/>
        <v>0</v>
      </c>
      <c r="L63" s="35">
        <f t="shared" si="29"/>
        <v>0</v>
      </c>
      <c r="M63" s="36" t="e">
        <f t="shared" si="30"/>
        <v>#DIV/0!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</row>
    <row r="64" spans="2:61" ht="16">
      <c r="B64" s="8"/>
      <c r="C64" s="29">
        <v>6.7</v>
      </c>
      <c r="D64" s="30"/>
      <c r="E64" s="8" t="s">
        <v>82</v>
      </c>
      <c r="F64" s="37"/>
      <c r="G64" s="38">
        <f t="shared" si="27"/>
        <v>0</v>
      </c>
      <c r="H64" s="39"/>
      <c r="I64" s="12">
        <f t="shared" si="2"/>
        <v>0</v>
      </c>
      <c r="J64" s="34"/>
      <c r="K64" s="35">
        <f t="shared" si="28"/>
        <v>0</v>
      </c>
      <c r="L64" s="35">
        <f t="shared" si="29"/>
        <v>0</v>
      </c>
      <c r="M64" s="36" t="e">
        <f t="shared" si="30"/>
        <v>#DIV/0!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</row>
    <row r="65" spans="2:61" ht="16">
      <c r="B65" s="8"/>
      <c r="C65" s="29">
        <v>6.8</v>
      </c>
      <c r="D65" s="30"/>
      <c r="E65" s="8" t="s">
        <v>83</v>
      </c>
      <c r="F65" s="37"/>
      <c r="G65" s="38">
        <f t="shared" si="27"/>
        <v>0</v>
      </c>
      <c r="H65" s="39"/>
      <c r="I65" s="12">
        <f t="shared" si="2"/>
        <v>0</v>
      </c>
      <c r="J65" s="34"/>
      <c r="K65" s="35">
        <f t="shared" si="28"/>
        <v>0</v>
      </c>
      <c r="L65" s="35">
        <f t="shared" si="29"/>
        <v>0</v>
      </c>
      <c r="M65" s="36" t="e">
        <f t="shared" si="30"/>
        <v>#DIV/0!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</row>
    <row r="66" spans="2:61" ht="16">
      <c r="B66" s="8"/>
      <c r="C66" s="29">
        <v>6.9</v>
      </c>
      <c r="D66" s="30"/>
      <c r="E66" s="8" t="s">
        <v>84</v>
      </c>
      <c r="F66" s="37"/>
      <c r="G66" s="38">
        <f t="shared" si="27"/>
        <v>0</v>
      </c>
      <c r="H66" s="39"/>
      <c r="I66" s="12">
        <f t="shared" si="2"/>
        <v>0</v>
      </c>
      <c r="J66" s="34"/>
      <c r="K66" s="35">
        <f t="shared" si="28"/>
        <v>0</v>
      </c>
      <c r="L66" s="35">
        <f t="shared" si="29"/>
        <v>0</v>
      </c>
      <c r="M66" s="36" t="e">
        <f t="shared" si="30"/>
        <v>#DIV/0!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</row>
    <row r="67" spans="2:61" ht="16">
      <c r="B67" s="8"/>
      <c r="C67" s="29">
        <v>6.1</v>
      </c>
      <c r="D67" s="30"/>
      <c r="E67" s="8" t="s">
        <v>85</v>
      </c>
      <c r="F67" s="37"/>
      <c r="G67" s="38">
        <f t="shared" si="27"/>
        <v>0</v>
      </c>
      <c r="H67" s="39"/>
      <c r="I67" s="12">
        <f t="shared" si="2"/>
        <v>0</v>
      </c>
      <c r="J67" s="34"/>
      <c r="K67" s="35">
        <f t="shared" si="28"/>
        <v>0</v>
      </c>
      <c r="L67" s="35">
        <f t="shared" si="29"/>
        <v>0</v>
      </c>
      <c r="M67" s="36" t="e">
        <f t="shared" si="30"/>
        <v>#DIV/0!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</row>
    <row r="68" spans="2:61" ht="16">
      <c r="B68" s="8"/>
      <c r="C68" s="29">
        <v>6.11</v>
      </c>
      <c r="D68" s="30"/>
      <c r="E68" s="8" t="s">
        <v>86</v>
      </c>
      <c r="F68" s="37"/>
      <c r="G68" s="38">
        <f t="shared" si="27"/>
        <v>0</v>
      </c>
      <c r="H68" s="39"/>
      <c r="I68" s="12">
        <f t="shared" si="2"/>
        <v>0</v>
      </c>
      <c r="J68" s="34"/>
      <c r="K68" s="35">
        <f t="shared" si="28"/>
        <v>0</v>
      </c>
      <c r="L68" s="35">
        <f t="shared" si="29"/>
        <v>0</v>
      </c>
      <c r="M68" s="36" t="e">
        <f t="shared" si="30"/>
        <v>#DIV/0!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</row>
    <row r="69" spans="2:61" ht="16">
      <c r="B69" s="8"/>
      <c r="C69" s="40">
        <v>7</v>
      </c>
      <c r="D69" s="22" t="s">
        <v>87</v>
      </c>
      <c r="E69" s="23"/>
      <c r="F69" s="24"/>
      <c r="G69" s="25"/>
      <c r="H69" s="24"/>
      <c r="I69" s="12">
        <f t="shared" si="2"/>
        <v>0</v>
      </c>
      <c r="J69" s="41"/>
      <c r="K69" s="42">
        <f t="shared" ref="K69:L69" si="31">SUM(K70:K73)</f>
        <v>0</v>
      </c>
      <c r="L69" s="42">
        <f t="shared" si="31"/>
        <v>0</v>
      </c>
      <c r="M69" s="27" t="e">
        <f>K69/$K$140</f>
        <v>#DIV/0!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</row>
    <row r="70" spans="2:61" ht="16">
      <c r="B70" s="8"/>
      <c r="C70" s="29">
        <v>7.1</v>
      </c>
      <c r="D70" s="30"/>
      <c r="E70" s="8" t="s">
        <v>88</v>
      </c>
      <c r="F70" s="31"/>
      <c r="G70" s="32">
        <f t="shared" ref="G70:G139" si="32">F70*12</f>
        <v>0</v>
      </c>
      <c r="H70" s="33"/>
      <c r="I70" s="12">
        <f t="shared" si="2"/>
        <v>0</v>
      </c>
      <c r="J70" s="34"/>
      <c r="K70" s="35">
        <f t="shared" ref="K70:K73" si="33">I70</f>
        <v>0</v>
      </c>
      <c r="L70" s="35">
        <f t="shared" ref="L70:L73" si="34">K70/12</f>
        <v>0</v>
      </c>
      <c r="M70" s="36" t="e">
        <f t="shared" ref="M70:M73" si="35">K70/$K$69</f>
        <v>#DIV/0!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</row>
    <row r="71" spans="2:61" ht="16">
      <c r="B71" s="8"/>
      <c r="C71" s="29">
        <v>7.2</v>
      </c>
      <c r="D71" s="30"/>
      <c r="E71" s="8" t="s">
        <v>89</v>
      </c>
      <c r="F71" s="37"/>
      <c r="G71" s="38">
        <f t="shared" si="32"/>
        <v>0</v>
      </c>
      <c r="H71" s="39"/>
      <c r="I71" s="12">
        <f t="shared" si="2"/>
        <v>0</v>
      </c>
      <c r="J71" s="34"/>
      <c r="K71" s="35">
        <f t="shared" si="33"/>
        <v>0</v>
      </c>
      <c r="L71" s="35">
        <f t="shared" si="34"/>
        <v>0</v>
      </c>
      <c r="M71" s="36" t="e">
        <f t="shared" si="35"/>
        <v>#DIV/0!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</row>
    <row r="72" spans="2:61" ht="16">
      <c r="B72" s="8"/>
      <c r="C72" s="29">
        <v>7.3</v>
      </c>
      <c r="D72" s="30"/>
      <c r="E72" s="8" t="s">
        <v>90</v>
      </c>
      <c r="F72" s="37"/>
      <c r="G72" s="38">
        <f t="shared" si="32"/>
        <v>0</v>
      </c>
      <c r="H72" s="39"/>
      <c r="I72" s="12">
        <f t="shared" si="2"/>
        <v>0</v>
      </c>
      <c r="J72" s="34"/>
      <c r="K72" s="35">
        <f t="shared" si="33"/>
        <v>0</v>
      </c>
      <c r="L72" s="35">
        <f t="shared" si="34"/>
        <v>0</v>
      </c>
      <c r="M72" s="36" t="e">
        <f t="shared" si="35"/>
        <v>#DIV/0!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</row>
    <row r="73" spans="2:61" ht="16">
      <c r="B73" s="8"/>
      <c r="C73" s="29">
        <v>7.4</v>
      </c>
      <c r="D73" s="30"/>
      <c r="E73" s="8" t="s">
        <v>91</v>
      </c>
      <c r="F73" s="37"/>
      <c r="G73" s="38">
        <f t="shared" si="32"/>
        <v>0</v>
      </c>
      <c r="H73" s="39"/>
      <c r="I73" s="12">
        <f t="shared" si="2"/>
        <v>0</v>
      </c>
      <c r="J73" s="34"/>
      <c r="K73" s="35">
        <f t="shared" si="33"/>
        <v>0</v>
      </c>
      <c r="L73" s="35">
        <f t="shared" si="34"/>
        <v>0</v>
      </c>
      <c r="M73" s="36" t="e">
        <f t="shared" si="35"/>
        <v>#DIV/0!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</row>
    <row r="74" spans="2:61" ht="16">
      <c r="B74" s="8"/>
      <c r="C74" s="40">
        <v>8</v>
      </c>
      <c r="D74" s="22" t="s">
        <v>92</v>
      </c>
      <c r="E74" s="23"/>
      <c r="F74" s="24"/>
      <c r="G74" s="25">
        <f t="shared" si="32"/>
        <v>0</v>
      </c>
      <c r="H74" s="24"/>
      <c r="I74" s="12">
        <f t="shared" si="2"/>
        <v>0</v>
      </c>
      <c r="J74" s="41"/>
      <c r="K74" s="42">
        <f t="shared" ref="K74:L74" si="36">SUM(K75:K81)</f>
        <v>0</v>
      </c>
      <c r="L74" s="42">
        <f t="shared" si="36"/>
        <v>0</v>
      </c>
      <c r="M74" s="27" t="e">
        <f>K74/$K$140</f>
        <v>#DIV/0!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</row>
    <row r="75" spans="2:61" ht="16">
      <c r="B75" s="8"/>
      <c r="C75" s="29">
        <v>8.1</v>
      </c>
      <c r="D75" s="30"/>
      <c r="E75" s="8" t="s">
        <v>93</v>
      </c>
      <c r="F75" s="31"/>
      <c r="G75" s="32">
        <f t="shared" si="32"/>
        <v>0</v>
      </c>
      <c r="H75" s="33"/>
      <c r="I75" s="12">
        <f t="shared" si="2"/>
        <v>0</v>
      </c>
      <c r="J75" s="34"/>
      <c r="K75" s="35">
        <f t="shared" ref="K75:K81" si="37">I75</f>
        <v>0</v>
      </c>
      <c r="L75" s="35">
        <f t="shared" ref="L75:L81" si="38">K75/12</f>
        <v>0</v>
      </c>
      <c r="M75" s="36" t="e">
        <f t="shared" ref="M75:M81" si="39">K75/$K$74</f>
        <v>#DIV/0!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</row>
    <row r="76" spans="2:61" ht="16">
      <c r="B76" s="8"/>
      <c r="C76" s="29">
        <v>8.1999999999999993</v>
      </c>
      <c r="D76" s="30"/>
      <c r="E76" s="8" t="s">
        <v>94</v>
      </c>
      <c r="F76" s="37"/>
      <c r="G76" s="38">
        <f t="shared" si="32"/>
        <v>0</v>
      </c>
      <c r="H76" s="39"/>
      <c r="I76" s="12">
        <f t="shared" si="2"/>
        <v>0</v>
      </c>
      <c r="J76" s="34"/>
      <c r="K76" s="35">
        <f t="shared" si="37"/>
        <v>0</v>
      </c>
      <c r="L76" s="35">
        <f t="shared" si="38"/>
        <v>0</v>
      </c>
      <c r="M76" s="36" t="e">
        <f t="shared" si="39"/>
        <v>#DIV/0!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</row>
    <row r="77" spans="2:61" ht="16">
      <c r="B77" s="8"/>
      <c r="C77" s="29">
        <v>8.3000000000000007</v>
      </c>
      <c r="D77" s="30"/>
      <c r="E77" s="8" t="s">
        <v>95</v>
      </c>
      <c r="F77" s="37"/>
      <c r="G77" s="38">
        <f t="shared" si="32"/>
        <v>0</v>
      </c>
      <c r="H77" s="39"/>
      <c r="I77" s="12">
        <f t="shared" si="2"/>
        <v>0</v>
      </c>
      <c r="J77" s="34"/>
      <c r="K77" s="35">
        <f t="shared" si="37"/>
        <v>0</v>
      </c>
      <c r="L77" s="35">
        <f t="shared" si="38"/>
        <v>0</v>
      </c>
      <c r="M77" s="36" t="e">
        <f t="shared" si="39"/>
        <v>#DIV/0!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</row>
    <row r="78" spans="2:61" ht="16">
      <c r="B78" s="8"/>
      <c r="C78" s="29">
        <v>8.4</v>
      </c>
      <c r="D78" s="30"/>
      <c r="E78" s="8" t="s">
        <v>96</v>
      </c>
      <c r="F78" s="37"/>
      <c r="G78" s="38">
        <f t="shared" si="32"/>
        <v>0</v>
      </c>
      <c r="H78" s="39"/>
      <c r="I78" s="12">
        <f t="shared" si="2"/>
        <v>0</v>
      </c>
      <c r="J78" s="34"/>
      <c r="K78" s="35">
        <f t="shared" si="37"/>
        <v>0</v>
      </c>
      <c r="L78" s="35">
        <f t="shared" si="38"/>
        <v>0</v>
      </c>
      <c r="M78" s="36" t="e">
        <f t="shared" si="39"/>
        <v>#DIV/0!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</row>
    <row r="79" spans="2:61" ht="16">
      <c r="B79" s="8"/>
      <c r="C79" s="29">
        <v>8.5</v>
      </c>
      <c r="D79" s="30"/>
      <c r="E79" s="8" t="s">
        <v>97</v>
      </c>
      <c r="F79" s="37"/>
      <c r="G79" s="38">
        <f t="shared" si="32"/>
        <v>0</v>
      </c>
      <c r="H79" s="39"/>
      <c r="I79" s="12">
        <f t="shared" si="2"/>
        <v>0</v>
      </c>
      <c r="J79" s="34"/>
      <c r="K79" s="35">
        <f t="shared" si="37"/>
        <v>0</v>
      </c>
      <c r="L79" s="35">
        <f t="shared" si="38"/>
        <v>0</v>
      </c>
      <c r="M79" s="36" t="e">
        <f t="shared" si="39"/>
        <v>#DIV/0!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</row>
    <row r="80" spans="2:61" ht="16">
      <c r="B80" s="8"/>
      <c r="C80" s="29">
        <v>8.6</v>
      </c>
      <c r="D80" s="30"/>
      <c r="E80" s="8" t="s">
        <v>91</v>
      </c>
      <c r="F80" s="37"/>
      <c r="G80" s="38">
        <f t="shared" si="32"/>
        <v>0</v>
      </c>
      <c r="H80" s="39"/>
      <c r="I80" s="12">
        <f t="shared" si="2"/>
        <v>0</v>
      </c>
      <c r="J80" s="34"/>
      <c r="K80" s="35">
        <f t="shared" si="37"/>
        <v>0</v>
      </c>
      <c r="L80" s="35">
        <f t="shared" si="38"/>
        <v>0</v>
      </c>
      <c r="M80" s="36" t="e">
        <f t="shared" si="39"/>
        <v>#DIV/0!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</row>
    <row r="81" spans="2:61" ht="16">
      <c r="B81" s="8"/>
      <c r="C81" s="29">
        <v>8.6999999999999993</v>
      </c>
      <c r="D81" s="30"/>
      <c r="E81" s="8" t="s">
        <v>41</v>
      </c>
      <c r="F81" s="37"/>
      <c r="G81" s="38">
        <f t="shared" si="32"/>
        <v>0</v>
      </c>
      <c r="H81" s="39"/>
      <c r="I81" s="12">
        <f t="shared" si="2"/>
        <v>0</v>
      </c>
      <c r="J81" s="34"/>
      <c r="K81" s="35">
        <f t="shared" si="37"/>
        <v>0</v>
      </c>
      <c r="L81" s="35">
        <f t="shared" si="38"/>
        <v>0</v>
      </c>
      <c r="M81" s="36" t="e">
        <f t="shared" si="39"/>
        <v>#DIV/0!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</row>
    <row r="82" spans="2:61" ht="16">
      <c r="B82" s="8"/>
      <c r="C82" s="53">
        <v>9</v>
      </c>
      <c r="D82" s="54" t="s">
        <v>98</v>
      </c>
      <c r="E82" s="55"/>
      <c r="F82" s="56"/>
      <c r="G82" s="57">
        <f t="shared" si="32"/>
        <v>0</v>
      </c>
      <c r="H82" s="56"/>
      <c r="I82" s="12">
        <f t="shared" si="2"/>
        <v>0</v>
      </c>
      <c r="J82" s="58"/>
      <c r="K82" s="59">
        <f t="shared" ref="K82:L82" si="40">SUM(K83:K94)</f>
        <v>0</v>
      </c>
      <c r="L82" s="59">
        <f t="shared" si="40"/>
        <v>0</v>
      </c>
      <c r="M82" s="60" t="e">
        <f>K82/$K$140</f>
        <v>#DIV/0!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</row>
    <row r="83" spans="2:61" ht="16">
      <c r="B83" s="8"/>
      <c r="C83" s="61">
        <v>9.1</v>
      </c>
      <c r="D83" s="62"/>
      <c r="E83" s="63" t="s">
        <v>99</v>
      </c>
      <c r="F83" s="31"/>
      <c r="G83" s="32">
        <f t="shared" si="32"/>
        <v>0</v>
      </c>
      <c r="H83" s="33"/>
      <c r="I83" s="12">
        <f t="shared" si="2"/>
        <v>0</v>
      </c>
      <c r="J83" s="64"/>
      <c r="K83" s="65">
        <f t="shared" ref="K83:K94" si="41">I83</f>
        <v>0</v>
      </c>
      <c r="L83" s="66">
        <f t="shared" ref="L83:L94" si="42">K83/12</f>
        <v>0</v>
      </c>
      <c r="M83" s="67" t="e">
        <f t="shared" ref="M83:M94" si="43">K83/$K$82</f>
        <v>#DIV/0!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</row>
    <row r="84" spans="2:61" ht="16">
      <c r="B84" s="8"/>
      <c r="C84" s="29">
        <v>9.1999999999999993</v>
      </c>
      <c r="D84" s="30"/>
      <c r="E84" s="8" t="s">
        <v>100</v>
      </c>
      <c r="F84" s="37"/>
      <c r="G84" s="38">
        <f t="shared" si="32"/>
        <v>0</v>
      </c>
      <c r="H84" s="39"/>
      <c r="I84" s="12">
        <f t="shared" si="2"/>
        <v>0</v>
      </c>
      <c r="J84" s="34"/>
      <c r="K84" s="35">
        <f t="shared" si="41"/>
        <v>0</v>
      </c>
      <c r="L84" s="11">
        <f t="shared" si="42"/>
        <v>0</v>
      </c>
      <c r="M84" s="68" t="e">
        <f t="shared" si="43"/>
        <v>#DIV/0!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</row>
    <row r="85" spans="2:61" ht="16">
      <c r="B85" s="8"/>
      <c r="C85" s="29">
        <v>9.3000000000000007</v>
      </c>
      <c r="D85" s="30"/>
      <c r="E85" s="8" t="s">
        <v>101</v>
      </c>
      <c r="F85" s="37"/>
      <c r="G85" s="38">
        <f t="shared" si="32"/>
        <v>0</v>
      </c>
      <c r="H85" s="39"/>
      <c r="I85" s="12">
        <f t="shared" si="2"/>
        <v>0</v>
      </c>
      <c r="J85" s="34"/>
      <c r="K85" s="35">
        <f t="shared" si="41"/>
        <v>0</v>
      </c>
      <c r="L85" s="11">
        <f t="shared" si="42"/>
        <v>0</v>
      </c>
      <c r="M85" s="68" t="e">
        <f t="shared" si="43"/>
        <v>#DIV/0!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2:61" ht="16">
      <c r="B86" s="8"/>
      <c r="C86" s="29">
        <v>9.4</v>
      </c>
      <c r="D86" s="30"/>
      <c r="E86" s="8" t="s">
        <v>102</v>
      </c>
      <c r="F86" s="37"/>
      <c r="G86" s="38">
        <f t="shared" si="32"/>
        <v>0</v>
      </c>
      <c r="H86" s="39"/>
      <c r="I86" s="12">
        <f t="shared" si="2"/>
        <v>0</v>
      </c>
      <c r="J86" s="34"/>
      <c r="K86" s="35">
        <f t="shared" si="41"/>
        <v>0</v>
      </c>
      <c r="L86" s="11">
        <f t="shared" si="42"/>
        <v>0</v>
      </c>
      <c r="M86" s="68" t="e">
        <f t="shared" si="43"/>
        <v>#DIV/0!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2:61" ht="16">
      <c r="B87" s="8"/>
      <c r="C87" s="29">
        <v>9.5</v>
      </c>
      <c r="D87" s="30"/>
      <c r="E87" s="8" t="s">
        <v>103</v>
      </c>
      <c r="F87" s="37"/>
      <c r="G87" s="38">
        <f t="shared" si="32"/>
        <v>0</v>
      </c>
      <c r="H87" s="39"/>
      <c r="I87" s="12">
        <f t="shared" si="2"/>
        <v>0</v>
      </c>
      <c r="J87" s="34"/>
      <c r="K87" s="35">
        <f t="shared" si="41"/>
        <v>0</v>
      </c>
      <c r="L87" s="11">
        <f t="shared" si="42"/>
        <v>0</v>
      </c>
      <c r="M87" s="68" t="e">
        <f t="shared" si="43"/>
        <v>#DIV/0!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2:61" ht="16">
      <c r="B88" s="8"/>
      <c r="C88" s="29">
        <v>9.6</v>
      </c>
      <c r="D88" s="30"/>
      <c r="E88" s="8" t="s">
        <v>104</v>
      </c>
      <c r="F88" s="37"/>
      <c r="G88" s="38">
        <f t="shared" si="32"/>
        <v>0</v>
      </c>
      <c r="H88" s="39"/>
      <c r="I88" s="12">
        <f t="shared" si="2"/>
        <v>0</v>
      </c>
      <c r="J88" s="34"/>
      <c r="K88" s="35">
        <f t="shared" si="41"/>
        <v>0</v>
      </c>
      <c r="L88" s="11">
        <f t="shared" si="42"/>
        <v>0</v>
      </c>
      <c r="M88" s="68" t="e">
        <f t="shared" si="43"/>
        <v>#DIV/0!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  <row r="89" spans="2:61" ht="16">
      <c r="B89" s="8"/>
      <c r="C89" s="29">
        <v>9.6999999999999993</v>
      </c>
      <c r="D89" s="30"/>
      <c r="E89" s="8" t="s">
        <v>105</v>
      </c>
      <c r="F89" s="37"/>
      <c r="G89" s="38">
        <f t="shared" si="32"/>
        <v>0</v>
      </c>
      <c r="H89" s="39"/>
      <c r="I89" s="12">
        <f t="shared" si="2"/>
        <v>0</v>
      </c>
      <c r="J89" s="34"/>
      <c r="K89" s="35">
        <f t="shared" si="41"/>
        <v>0</v>
      </c>
      <c r="L89" s="11">
        <f t="shared" si="42"/>
        <v>0</v>
      </c>
      <c r="M89" s="68" t="e">
        <f t="shared" si="43"/>
        <v>#DIV/0!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</row>
    <row r="90" spans="2:61" ht="16">
      <c r="B90" s="8"/>
      <c r="C90" s="29">
        <v>9.8000000000000007</v>
      </c>
      <c r="D90" s="30"/>
      <c r="E90" s="8" t="s">
        <v>106</v>
      </c>
      <c r="F90" s="37"/>
      <c r="G90" s="38">
        <f t="shared" si="32"/>
        <v>0</v>
      </c>
      <c r="H90" s="39"/>
      <c r="I90" s="12">
        <f t="shared" si="2"/>
        <v>0</v>
      </c>
      <c r="J90" s="34"/>
      <c r="K90" s="35">
        <f t="shared" si="41"/>
        <v>0</v>
      </c>
      <c r="L90" s="11">
        <f t="shared" si="42"/>
        <v>0</v>
      </c>
      <c r="M90" s="68" t="e">
        <f t="shared" si="43"/>
        <v>#DIV/0!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</row>
    <row r="91" spans="2:61" ht="16">
      <c r="B91" s="8"/>
      <c r="C91" s="29">
        <v>9.9</v>
      </c>
      <c r="D91" s="30"/>
      <c r="E91" s="8" t="s">
        <v>107</v>
      </c>
      <c r="F91" s="37"/>
      <c r="G91" s="38">
        <f t="shared" si="32"/>
        <v>0</v>
      </c>
      <c r="H91" s="39"/>
      <c r="I91" s="12">
        <f t="shared" si="2"/>
        <v>0</v>
      </c>
      <c r="J91" s="34"/>
      <c r="K91" s="35">
        <f t="shared" si="41"/>
        <v>0</v>
      </c>
      <c r="L91" s="11">
        <f t="shared" si="42"/>
        <v>0</v>
      </c>
      <c r="M91" s="68" t="e">
        <f t="shared" si="43"/>
        <v>#DIV/0!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</row>
    <row r="92" spans="2:61" ht="16">
      <c r="B92" s="8"/>
      <c r="C92" s="29">
        <v>9.1</v>
      </c>
      <c r="D92" s="30"/>
      <c r="E92" s="8" t="s">
        <v>108</v>
      </c>
      <c r="F92" s="37"/>
      <c r="G92" s="38">
        <f t="shared" si="32"/>
        <v>0</v>
      </c>
      <c r="H92" s="39"/>
      <c r="I92" s="12">
        <f t="shared" si="2"/>
        <v>0</v>
      </c>
      <c r="J92" s="34"/>
      <c r="K92" s="35">
        <f t="shared" si="41"/>
        <v>0</v>
      </c>
      <c r="L92" s="11">
        <f t="shared" si="42"/>
        <v>0</v>
      </c>
      <c r="M92" s="68" t="e">
        <f t="shared" si="43"/>
        <v>#DIV/0!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</row>
    <row r="93" spans="2:61" ht="16">
      <c r="B93" s="8"/>
      <c r="C93" s="29">
        <v>9.11</v>
      </c>
      <c r="D93" s="30"/>
      <c r="E93" s="8" t="s">
        <v>109</v>
      </c>
      <c r="F93" s="37"/>
      <c r="G93" s="38">
        <f t="shared" si="32"/>
        <v>0</v>
      </c>
      <c r="H93" s="39"/>
      <c r="I93" s="12">
        <f t="shared" si="2"/>
        <v>0</v>
      </c>
      <c r="J93" s="34"/>
      <c r="K93" s="35">
        <f t="shared" si="41"/>
        <v>0</v>
      </c>
      <c r="L93" s="11">
        <f t="shared" si="42"/>
        <v>0</v>
      </c>
      <c r="M93" s="68" t="e">
        <f t="shared" si="43"/>
        <v>#DIV/0!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</row>
    <row r="94" spans="2:61" ht="16">
      <c r="B94" s="8"/>
      <c r="C94" s="69">
        <v>9.1199999999999992</v>
      </c>
      <c r="D94" s="43"/>
      <c r="E94" s="44" t="s">
        <v>110</v>
      </c>
      <c r="F94" s="37"/>
      <c r="G94" s="38">
        <f t="shared" si="32"/>
        <v>0</v>
      </c>
      <c r="H94" s="39"/>
      <c r="I94" s="12">
        <f t="shared" si="2"/>
        <v>0</v>
      </c>
      <c r="J94" s="45"/>
      <c r="K94" s="46">
        <f t="shared" si="41"/>
        <v>0</v>
      </c>
      <c r="L94" s="70">
        <f t="shared" si="42"/>
        <v>0</v>
      </c>
      <c r="M94" s="71" t="e">
        <f t="shared" si="43"/>
        <v>#DIV/0!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</row>
    <row r="95" spans="2:61" ht="16">
      <c r="B95" s="8"/>
      <c r="C95" s="21">
        <v>10</v>
      </c>
      <c r="D95" s="47" t="s">
        <v>111</v>
      </c>
      <c r="E95" s="48"/>
      <c r="F95" s="72"/>
      <c r="G95" s="73">
        <f t="shared" si="32"/>
        <v>0</v>
      </c>
      <c r="H95" s="72"/>
      <c r="I95" s="12">
        <f t="shared" si="2"/>
        <v>0</v>
      </c>
      <c r="J95" s="49"/>
      <c r="K95" s="50">
        <f t="shared" ref="K95:L95" si="44">SUM(K96:K101)</f>
        <v>0</v>
      </c>
      <c r="L95" s="50">
        <f t="shared" si="44"/>
        <v>0</v>
      </c>
      <c r="M95" s="51" t="e">
        <f>K95/$K$140</f>
        <v>#DIV/0!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</row>
    <row r="96" spans="2:61" ht="16">
      <c r="B96" s="8"/>
      <c r="C96" s="29">
        <v>10.1</v>
      </c>
      <c r="D96" s="30"/>
      <c r="E96" s="8" t="s">
        <v>112</v>
      </c>
      <c r="F96" s="31"/>
      <c r="G96" s="32">
        <f t="shared" si="32"/>
        <v>0</v>
      </c>
      <c r="H96" s="33"/>
      <c r="I96" s="12">
        <f t="shared" si="2"/>
        <v>0</v>
      </c>
      <c r="J96" s="34"/>
      <c r="K96" s="35">
        <f t="shared" ref="K96:K101" si="45">I96</f>
        <v>0</v>
      </c>
      <c r="L96" s="35">
        <f t="shared" ref="L96:L101" si="46">K96/12</f>
        <v>0</v>
      </c>
      <c r="M96" s="36" t="e">
        <f t="shared" ref="M96:M101" si="47">K96/$K$95</f>
        <v>#DIV/0!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</row>
    <row r="97" spans="2:61" ht="16">
      <c r="B97" s="8"/>
      <c r="C97" s="29">
        <v>10.199999999999999</v>
      </c>
      <c r="D97" s="30"/>
      <c r="E97" s="8" t="s">
        <v>113</v>
      </c>
      <c r="F97" s="37"/>
      <c r="G97" s="38">
        <f t="shared" si="32"/>
        <v>0</v>
      </c>
      <c r="H97" s="39"/>
      <c r="I97" s="12">
        <f t="shared" si="2"/>
        <v>0</v>
      </c>
      <c r="J97" s="34"/>
      <c r="K97" s="35">
        <f t="shared" si="45"/>
        <v>0</v>
      </c>
      <c r="L97" s="35">
        <f t="shared" si="46"/>
        <v>0</v>
      </c>
      <c r="M97" s="36" t="e">
        <f t="shared" si="47"/>
        <v>#DIV/0!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</row>
    <row r="98" spans="2:61" ht="16">
      <c r="B98" s="8"/>
      <c r="C98" s="29">
        <v>10.3</v>
      </c>
      <c r="D98" s="30"/>
      <c r="E98" s="8" t="s">
        <v>114</v>
      </c>
      <c r="F98" s="37"/>
      <c r="G98" s="38">
        <f t="shared" si="32"/>
        <v>0</v>
      </c>
      <c r="H98" s="39"/>
      <c r="I98" s="12">
        <f t="shared" si="2"/>
        <v>0</v>
      </c>
      <c r="J98" s="34"/>
      <c r="K98" s="35">
        <f t="shared" si="45"/>
        <v>0</v>
      </c>
      <c r="L98" s="35">
        <f t="shared" si="46"/>
        <v>0</v>
      </c>
      <c r="M98" s="36" t="e">
        <f t="shared" si="47"/>
        <v>#DIV/0!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</row>
    <row r="99" spans="2:61" ht="16">
      <c r="B99" s="8"/>
      <c r="C99" s="29">
        <v>10.4</v>
      </c>
      <c r="D99" s="30"/>
      <c r="E99" s="8" t="s">
        <v>115</v>
      </c>
      <c r="F99" s="37"/>
      <c r="G99" s="38">
        <f t="shared" si="32"/>
        <v>0</v>
      </c>
      <c r="H99" s="39"/>
      <c r="I99" s="12">
        <f t="shared" si="2"/>
        <v>0</v>
      </c>
      <c r="J99" s="34"/>
      <c r="K99" s="35">
        <f t="shared" si="45"/>
        <v>0</v>
      </c>
      <c r="L99" s="35">
        <f t="shared" si="46"/>
        <v>0</v>
      </c>
      <c r="M99" s="36" t="e">
        <f t="shared" si="47"/>
        <v>#DIV/0!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</row>
    <row r="100" spans="2:61" ht="16">
      <c r="B100" s="8"/>
      <c r="C100" s="29">
        <v>10.5</v>
      </c>
      <c r="D100" s="30"/>
      <c r="E100" s="8" t="s">
        <v>116</v>
      </c>
      <c r="F100" s="37"/>
      <c r="G100" s="38">
        <f t="shared" si="32"/>
        <v>0</v>
      </c>
      <c r="H100" s="39"/>
      <c r="I100" s="12">
        <f t="shared" si="2"/>
        <v>0</v>
      </c>
      <c r="J100" s="34"/>
      <c r="K100" s="35">
        <f t="shared" si="45"/>
        <v>0</v>
      </c>
      <c r="L100" s="35">
        <f t="shared" si="46"/>
        <v>0</v>
      </c>
      <c r="M100" s="36" t="e">
        <f t="shared" si="47"/>
        <v>#DIV/0!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</row>
    <row r="101" spans="2:61" ht="16">
      <c r="B101" s="8"/>
      <c r="C101" s="29">
        <v>10.6</v>
      </c>
      <c r="D101" s="30"/>
      <c r="E101" s="8" t="s">
        <v>117</v>
      </c>
      <c r="F101" s="37"/>
      <c r="G101" s="38">
        <f t="shared" si="32"/>
        <v>0</v>
      </c>
      <c r="H101" s="39"/>
      <c r="I101" s="12">
        <f t="shared" si="2"/>
        <v>0</v>
      </c>
      <c r="J101" s="34"/>
      <c r="K101" s="35">
        <f t="shared" si="45"/>
        <v>0</v>
      </c>
      <c r="L101" s="35">
        <f t="shared" si="46"/>
        <v>0</v>
      </c>
      <c r="M101" s="36" t="e">
        <f t="shared" si="47"/>
        <v>#DIV/0!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</row>
    <row r="102" spans="2:61" ht="16">
      <c r="B102" s="8"/>
      <c r="C102" s="40">
        <v>11</v>
      </c>
      <c r="D102" s="22" t="s">
        <v>118</v>
      </c>
      <c r="E102" s="23"/>
      <c r="F102" s="24"/>
      <c r="G102" s="25">
        <f t="shared" si="32"/>
        <v>0</v>
      </c>
      <c r="H102" s="24"/>
      <c r="I102" s="12">
        <f t="shared" si="2"/>
        <v>0</v>
      </c>
      <c r="J102" s="41"/>
      <c r="K102" s="42">
        <f t="shared" ref="K102:L102" si="48">SUM(K103:K105)</f>
        <v>0</v>
      </c>
      <c r="L102" s="42">
        <f t="shared" si="48"/>
        <v>0</v>
      </c>
      <c r="M102" s="27" t="e">
        <f>K102/$K$140</f>
        <v>#DIV/0!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</row>
    <row r="103" spans="2:61" ht="16">
      <c r="B103" s="8"/>
      <c r="C103" s="29">
        <v>11.1</v>
      </c>
      <c r="D103" s="30"/>
      <c r="E103" s="8" t="s">
        <v>119</v>
      </c>
      <c r="F103" s="31"/>
      <c r="G103" s="32">
        <f t="shared" si="32"/>
        <v>0</v>
      </c>
      <c r="H103" s="33"/>
      <c r="I103" s="12">
        <f t="shared" si="2"/>
        <v>0</v>
      </c>
      <c r="J103" s="34"/>
      <c r="K103" s="35">
        <f t="shared" ref="K103:K105" si="49">I103</f>
        <v>0</v>
      </c>
      <c r="L103" s="35">
        <f t="shared" ref="L103:L105" si="50">K103/12</f>
        <v>0</v>
      </c>
      <c r="M103" s="36" t="e">
        <f t="shared" ref="M103:M105" si="51">K103/$K$102</f>
        <v>#DIV/0!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</row>
    <row r="104" spans="2:61" ht="16">
      <c r="B104" s="8"/>
      <c r="C104" s="29">
        <v>11.2</v>
      </c>
      <c r="D104" s="30"/>
      <c r="E104" s="8" t="s">
        <v>120</v>
      </c>
      <c r="F104" s="37"/>
      <c r="G104" s="38">
        <f t="shared" si="32"/>
        <v>0</v>
      </c>
      <c r="H104" s="39"/>
      <c r="I104" s="12">
        <f t="shared" si="2"/>
        <v>0</v>
      </c>
      <c r="J104" s="34"/>
      <c r="K104" s="35">
        <f t="shared" si="49"/>
        <v>0</v>
      </c>
      <c r="L104" s="35">
        <f t="shared" si="50"/>
        <v>0</v>
      </c>
      <c r="M104" s="36" t="e">
        <f t="shared" si="51"/>
        <v>#DIV/0!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</row>
    <row r="105" spans="2:61" ht="16">
      <c r="B105" s="8"/>
      <c r="C105" s="29">
        <v>11.3</v>
      </c>
      <c r="D105" s="30"/>
      <c r="E105" s="8" t="s">
        <v>121</v>
      </c>
      <c r="F105" s="37"/>
      <c r="G105" s="38">
        <f t="shared" si="32"/>
        <v>0</v>
      </c>
      <c r="H105" s="39"/>
      <c r="I105" s="12">
        <f t="shared" si="2"/>
        <v>0</v>
      </c>
      <c r="J105" s="34"/>
      <c r="K105" s="35">
        <f t="shared" si="49"/>
        <v>0</v>
      </c>
      <c r="L105" s="35">
        <f t="shared" si="50"/>
        <v>0</v>
      </c>
      <c r="M105" s="36" t="e">
        <f t="shared" si="51"/>
        <v>#DIV/0!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</row>
    <row r="106" spans="2:61" ht="16">
      <c r="B106" s="8"/>
      <c r="C106" s="40">
        <v>12</v>
      </c>
      <c r="D106" s="148" t="s">
        <v>122</v>
      </c>
      <c r="E106" s="145"/>
      <c r="F106" s="24"/>
      <c r="G106" s="25">
        <f t="shared" si="32"/>
        <v>0</v>
      </c>
      <c r="H106" s="24"/>
      <c r="I106" s="12">
        <f t="shared" si="2"/>
        <v>0</v>
      </c>
      <c r="J106" s="41"/>
      <c r="K106" s="42">
        <f t="shared" ref="K106:L106" si="52">SUM(K107:K112)</f>
        <v>0</v>
      </c>
      <c r="L106" s="42">
        <f t="shared" si="52"/>
        <v>0</v>
      </c>
      <c r="M106" s="27" t="e">
        <f>K106/$K$140</f>
        <v>#DIV/0!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</row>
    <row r="107" spans="2:61" ht="16">
      <c r="B107" s="8"/>
      <c r="C107" s="29">
        <v>12.1</v>
      </c>
      <c r="D107" s="30"/>
      <c r="E107" s="8" t="s">
        <v>123</v>
      </c>
      <c r="F107" s="37"/>
      <c r="G107" s="38">
        <f t="shared" si="32"/>
        <v>0</v>
      </c>
      <c r="H107" s="39"/>
      <c r="I107" s="12">
        <f t="shared" si="2"/>
        <v>0</v>
      </c>
      <c r="J107" s="34"/>
      <c r="K107" s="35">
        <f t="shared" ref="K107:K112" si="53">I107</f>
        <v>0</v>
      </c>
      <c r="L107" s="35">
        <f t="shared" ref="L107:L112" si="54">K107/12</f>
        <v>0</v>
      </c>
      <c r="M107" s="36" t="e">
        <f t="shared" ref="M107:M112" si="55">K107/$K$106</f>
        <v>#DIV/0!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</row>
    <row r="108" spans="2:61" ht="16">
      <c r="B108" s="8"/>
      <c r="C108" s="29">
        <v>12.2</v>
      </c>
      <c r="D108" s="30"/>
      <c r="E108" s="8" t="s">
        <v>124</v>
      </c>
      <c r="F108" s="37"/>
      <c r="G108" s="38">
        <f t="shared" si="32"/>
        <v>0</v>
      </c>
      <c r="H108" s="39"/>
      <c r="I108" s="12">
        <f t="shared" si="2"/>
        <v>0</v>
      </c>
      <c r="J108" s="34"/>
      <c r="K108" s="35">
        <f t="shared" si="53"/>
        <v>0</v>
      </c>
      <c r="L108" s="35">
        <f t="shared" si="54"/>
        <v>0</v>
      </c>
      <c r="M108" s="36" t="e">
        <f t="shared" si="55"/>
        <v>#DIV/0!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</row>
    <row r="109" spans="2:61" ht="16">
      <c r="B109" s="8"/>
      <c r="C109" s="29">
        <v>12.3</v>
      </c>
      <c r="D109" s="30"/>
      <c r="E109" s="8" t="s">
        <v>125</v>
      </c>
      <c r="F109" s="37"/>
      <c r="G109" s="38">
        <f t="shared" si="32"/>
        <v>0</v>
      </c>
      <c r="H109" s="39"/>
      <c r="I109" s="12">
        <f t="shared" si="2"/>
        <v>0</v>
      </c>
      <c r="J109" s="34"/>
      <c r="K109" s="35">
        <f t="shared" si="53"/>
        <v>0</v>
      </c>
      <c r="L109" s="35">
        <f t="shared" si="54"/>
        <v>0</v>
      </c>
      <c r="M109" s="36" t="e">
        <f t="shared" si="55"/>
        <v>#DIV/0!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</row>
    <row r="110" spans="2:61" ht="16">
      <c r="B110" s="8"/>
      <c r="C110" s="29">
        <v>12.4</v>
      </c>
      <c r="D110" s="30"/>
      <c r="E110" s="8" t="s">
        <v>126</v>
      </c>
      <c r="F110" s="37"/>
      <c r="G110" s="38">
        <f t="shared" si="32"/>
        <v>0</v>
      </c>
      <c r="H110" s="39"/>
      <c r="I110" s="12">
        <f t="shared" si="2"/>
        <v>0</v>
      </c>
      <c r="J110" s="34"/>
      <c r="K110" s="35">
        <f t="shared" si="53"/>
        <v>0</v>
      </c>
      <c r="L110" s="35">
        <f t="shared" si="54"/>
        <v>0</v>
      </c>
      <c r="M110" s="36" t="e">
        <f t="shared" si="55"/>
        <v>#DIV/0!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</row>
    <row r="111" spans="2:61" ht="16">
      <c r="B111" s="8"/>
      <c r="C111" s="29">
        <v>12.5</v>
      </c>
      <c r="D111" s="30"/>
      <c r="E111" s="8" t="s">
        <v>127</v>
      </c>
      <c r="F111" s="37"/>
      <c r="G111" s="38">
        <f t="shared" si="32"/>
        <v>0</v>
      </c>
      <c r="H111" s="39"/>
      <c r="I111" s="12">
        <f t="shared" si="2"/>
        <v>0</v>
      </c>
      <c r="J111" s="34"/>
      <c r="K111" s="35">
        <f t="shared" si="53"/>
        <v>0</v>
      </c>
      <c r="L111" s="35">
        <f t="shared" si="54"/>
        <v>0</v>
      </c>
      <c r="M111" s="36" t="e">
        <f t="shared" si="55"/>
        <v>#DIV/0!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</row>
    <row r="112" spans="2:61" ht="16">
      <c r="B112" s="8"/>
      <c r="C112" s="29">
        <v>12.6</v>
      </c>
      <c r="D112" s="30"/>
      <c r="E112" s="8" t="s">
        <v>41</v>
      </c>
      <c r="F112" s="37"/>
      <c r="G112" s="38">
        <f t="shared" si="32"/>
        <v>0</v>
      </c>
      <c r="H112" s="39"/>
      <c r="I112" s="12">
        <f t="shared" si="2"/>
        <v>0</v>
      </c>
      <c r="J112" s="34"/>
      <c r="K112" s="35">
        <f t="shared" si="53"/>
        <v>0</v>
      </c>
      <c r="L112" s="35">
        <f t="shared" si="54"/>
        <v>0</v>
      </c>
      <c r="M112" s="36" t="e">
        <f t="shared" si="55"/>
        <v>#DIV/0!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</row>
    <row r="113" spans="2:61" ht="16">
      <c r="B113" s="8"/>
      <c r="C113" s="40">
        <v>13</v>
      </c>
      <c r="D113" s="148" t="s">
        <v>128</v>
      </c>
      <c r="E113" s="145"/>
      <c r="F113" s="24"/>
      <c r="G113" s="25">
        <f t="shared" si="32"/>
        <v>0</v>
      </c>
      <c r="H113" s="24"/>
      <c r="I113" s="12">
        <f t="shared" si="2"/>
        <v>0</v>
      </c>
      <c r="J113" s="41"/>
      <c r="K113" s="42">
        <f t="shared" ref="K113:L113" si="56">SUM(K114:K123)</f>
        <v>0</v>
      </c>
      <c r="L113" s="42">
        <f t="shared" si="56"/>
        <v>0</v>
      </c>
      <c r="M113" s="27" t="e">
        <f>K113/$K$140</f>
        <v>#DIV/0!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</row>
    <row r="114" spans="2:61" ht="16">
      <c r="B114" s="8"/>
      <c r="C114" s="29">
        <v>13.1</v>
      </c>
      <c r="D114" s="30"/>
      <c r="E114" s="8" t="s">
        <v>129</v>
      </c>
      <c r="F114" s="31"/>
      <c r="G114" s="32">
        <f t="shared" si="32"/>
        <v>0</v>
      </c>
      <c r="H114" s="33"/>
      <c r="I114" s="12">
        <f t="shared" si="2"/>
        <v>0</v>
      </c>
      <c r="J114" s="34"/>
      <c r="K114" s="35">
        <f t="shared" ref="K114:K123" si="57">I114</f>
        <v>0</v>
      </c>
      <c r="L114" s="35">
        <f t="shared" ref="L114:L123" si="58">K114/12</f>
        <v>0</v>
      </c>
      <c r="M114" s="36" t="e">
        <f t="shared" ref="M114:M123" si="59">K114/$K$113</f>
        <v>#DIV/0!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</row>
    <row r="115" spans="2:61" ht="16">
      <c r="B115" s="8"/>
      <c r="C115" s="29">
        <v>13.2</v>
      </c>
      <c r="D115" s="30"/>
      <c r="E115" s="8" t="s">
        <v>130</v>
      </c>
      <c r="F115" s="37"/>
      <c r="G115" s="38">
        <f t="shared" si="32"/>
        <v>0</v>
      </c>
      <c r="H115" s="39"/>
      <c r="I115" s="12">
        <f t="shared" si="2"/>
        <v>0</v>
      </c>
      <c r="J115" s="34"/>
      <c r="K115" s="35">
        <f t="shared" si="57"/>
        <v>0</v>
      </c>
      <c r="L115" s="35">
        <f t="shared" si="58"/>
        <v>0</v>
      </c>
      <c r="M115" s="36" t="e">
        <f t="shared" si="59"/>
        <v>#DIV/0!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</row>
    <row r="116" spans="2:61" ht="16">
      <c r="B116" s="8"/>
      <c r="C116" s="29">
        <v>13.3</v>
      </c>
      <c r="D116" s="30"/>
      <c r="E116" s="8" t="s">
        <v>104</v>
      </c>
      <c r="F116" s="37"/>
      <c r="G116" s="38">
        <f t="shared" si="32"/>
        <v>0</v>
      </c>
      <c r="H116" s="39"/>
      <c r="I116" s="12">
        <f t="shared" si="2"/>
        <v>0</v>
      </c>
      <c r="J116" s="34"/>
      <c r="K116" s="35">
        <f t="shared" si="57"/>
        <v>0</v>
      </c>
      <c r="L116" s="35">
        <f t="shared" si="58"/>
        <v>0</v>
      </c>
      <c r="M116" s="36" t="e">
        <f t="shared" si="59"/>
        <v>#DIV/0!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</row>
    <row r="117" spans="2:61" ht="16">
      <c r="B117" s="8"/>
      <c r="C117" s="29">
        <v>13.4</v>
      </c>
      <c r="D117" s="30"/>
      <c r="E117" s="8" t="s">
        <v>103</v>
      </c>
      <c r="F117" s="37"/>
      <c r="G117" s="38">
        <f t="shared" si="32"/>
        <v>0</v>
      </c>
      <c r="H117" s="39"/>
      <c r="I117" s="12">
        <f t="shared" si="2"/>
        <v>0</v>
      </c>
      <c r="J117" s="34"/>
      <c r="K117" s="35">
        <f t="shared" si="57"/>
        <v>0</v>
      </c>
      <c r="L117" s="35">
        <f t="shared" si="58"/>
        <v>0</v>
      </c>
      <c r="M117" s="36" t="e">
        <f t="shared" si="59"/>
        <v>#DIV/0!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</row>
    <row r="118" spans="2:61" ht="16">
      <c r="B118" s="8"/>
      <c r="C118" s="29">
        <v>13.5</v>
      </c>
      <c r="D118" s="30"/>
      <c r="E118" s="8" t="s">
        <v>105</v>
      </c>
      <c r="F118" s="37"/>
      <c r="G118" s="38">
        <f t="shared" si="32"/>
        <v>0</v>
      </c>
      <c r="H118" s="39"/>
      <c r="I118" s="12">
        <f t="shared" si="2"/>
        <v>0</v>
      </c>
      <c r="J118" s="34"/>
      <c r="K118" s="35">
        <f t="shared" si="57"/>
        <v>0</v>
      </c>
      <c r="L118" s="35">
        <f t="shared" si="58"/>
        <v>0</v>
      </c>
      <c r="M118" s="36" t="e">
        <f t="shared" si="59"/>
        <v>#DIV/0!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</row>
    <row r="119" spans="2:61" ht="16">
      <c r="B119" s="8"/>
      <c r="C119" s="29">
        <v>13.6</v>
      </c>
      <c r="D119" s="30"/>
      <c r="E119" s="8" t="s">
        <v>131</v>
      </c>
      <c r="F119" s="37"/>
      <c r="G119" s="38">
        <f t="shared" si="32"/>
        <v>0</v>
      </c>
      <c r="H119" s="39"/>
      <c r="I119" s="12">
        <f t="shared" si="2"/>
        <v>0</v>
      </c>
      <c r="J119" s="34"/>
      <c r="K119" s="35">
        <f t="shared" si="57"/>
        <v>0</v>
      </c>
      <c r="L119" s="35">
        <f t="shared" si="58"/>
        <v>0</v>
      </c>
      <c r="M119" s="36" t="e">
        <f t="shared" si="59"/>
        <v>#DIV/0!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</row>
    <row r="120" spans="2:61" ht="16">
      <c r="B120" s="8"/>
      <c r="C120" s="29">
        <v>13.7</v>
      </c>
      <c r="D120" s="30"/>
      <c r="E120" s="8" t="s">
        <v>132</v>
      </c>
      <c r="F120" s="37"/>
      <c r="G120" s="38">
        <f t="shared" si="32"/>
        <v>0</v>
      </c>
      <c r="H120" s="39"/>
      <c r="I120" s="12">
        <f t="shared" si="2"/>
        <v>0</v>
      </c>
      <c r="J120" s="34"/>
      <c r="K120" s="35">
        <f t="shared" si="57"/>
        <v>0</v>
      </c>
      <c r="L120" s="35">
        <f t="shared" si="58"/>
        <v>0</v>
      </c>
      <c r="M120" s="36" t="e">
        <f t="shared" si="59"/>
        <v>#DIV/0!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</row>
    <row r="121" spans="2:61" ht="16">
      <c r="B121" s="8"/>
      <c r="C121" s="29">
        <v>13.8</v>
      </c>
      <c r="D121" s="30"/>
      <c r="E121" s="8" t="s">
        <v>133</v>
      </c>
      <c r="F121" s="37"/>
      <c r="G121" s="38">
        <f t="shared" si="32"/>
        <v>0</v>
      </c>
      <c r="H121" s="39"/>
      <c r="I121" s="12">
        <f t="shared" si="2"/>
        <v>0</v>
      </c>
      <c r="J121" s="34"/>
      <c r="K121" s="35">
        <f t="shared" si="57"/>
        <v>0</v>
      </c>
      <c r="L121" s="35">
        <f t="shared" si="58"/>
        <v>0</v>
      </c>
      <c r="M121" s="36" t="e">
        <f t="shared" si="59"/>
        <v>#DIV/0!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</row>
    <row r="122" spans="2:61" ht="16">
      <c r="B122" s="8"/>
      <c r="C122" s="29">
        <v>13.9</v>
      </c>
      <c r="D122" s="30"/>
      <c r="E122" s="8" t="s">
        <v>134</v>
      </c>
      <c r="F122" s="37"/>
      <c r="G122" s="38">
        <f t="shared" si="32"/>
        <v>0</v>
      </c>
      <c r="H122" s="39"/>
      <c r="I122" s="12">
        <f t="shared" si="2"/>
        <v>0</v>
      </c>
      <c r="J122" s="34"/>
      <c r="K122" s="35">
        <f t="shared" si="57"/>
        <v>0</v>
      </c>
      <c r="L122" s="35">
        <f t="shared" si="58"/>
        <v>0</v>
      </c>
      <c r="M122" s="36" t="e">
        <f t="shared" si="59"/>
        <v>#DIV/0!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</row>
    <row r="123" spans="2:61" ht="16">
      <c r="B123" s="8"/>
      <c r="C123" s="29">
        <v>13.1</v>
      </c>
      <c r="D123" s="30"/>
      <c r="E123" s="8" t="s">
        <v>41</v>
      </c>
      <c r="F123" s="37"/>
      <c r="G123" s="38">
        <f t="shared" si="32"/>
        <v>0</v>
      </c>
      <c r="H123" s="39"/>
      <c r="I123" s="12">
        <f t="shared" si="2"/>
        <v>0</v>
      </c>
      <c r="J123" s="34"/>
      <c r="K123" s="35">
        <f t="shared" si="57"/>
        <v>0</v>
      </c>
      <c r="L123" s="35">
        <f t="shared" si="58"/>
        <v>0</v>
      </c>
      <c r="M123" s="36" t="e">
        <f t="shared" si="59"/>
        <v>#DIV/0!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</row>
    <row r="124" spans="2:61" ht="16">
      <c r="B124" s="8"/>
      <c r="C124" s="40">
        <v>14</v>
      </c>
      <c r="D124" s="148" t="s">
        <v>135</v>
      </c>
      <c r="E124" s="145"/>
      <c r="F124" s="24"/>
      <c r="G124" s="25">
        <f t="shared" si="32"/>
        <v>0</v>
      </c>
      <c r="H124" s="24"/>
      <c r="I124" s="12">
        <f t="shared" si="2"/>
        <v>0</v>
      </c>
      <c r="J124" s="41"/>
      <c r="K124" s="42">
        <f t="shared" ref="K124:L124" si="60">SUM(K125:K126)</f>
        <v>0</v>
      </c>
      <c r="L124" s="42">
        <f t="shared" si="60"/>
        <v>0</v>
      </c>
      <c r="M124" s="27" t="e">
        <f>K124/$K$140</f>
        <v>#DIV/0!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</row>
    <row r="125" spans="2:61" ht="16">
      <c r="B125" s="8"/>
      <c r="C125" s="29">
        <v>14.1</v>
      </c>
      <c r="D125" s="30"/>
      <c r="E125" s="8" t="s">
        <v>136</v>
      </c>
      <c r="F125" s="31"/>
      <c r="G125" s="32">
        <f t="shared" si="32"/>
        <v>0</v>
      </c>
      <c r="H125" s="33"/>
      <c r="I125" s="12">
        <f t="shared" si="2"/>
        <v>0</v>
      </c>
      <c r="J125" s="34"/>
      <c r="K125" s="35">
        <f t="shared" ref="K125:K126" si="61">I125</f>
        <v>0</v>
      </c>
      <c r="L125" s="35">
        <f t="shared" ref="L125:L126" si="62">K125/12</f>
        <v>0</v>
      </c>
      <c r="M125" s="36" t="e">
        <f t="shared" ref="M125:M126" si="63">K125/$K$124</f>
        <v>#DIV/0!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</row>
    <row r="126" spans="2:61" ht="16">
      <c r="B126" s="8"/>
      <c r="C126" s="69">
        <v>14.2</v>
      </c>
      <c r="D126" s="43"/>
      <c r="E126" s="44" t="s">
        <v>137</v>
      </c>
      <c r="F126" s="37"/>
      <c r="G126" s="38">
        <f t="shared" si="32"/>
        <v>0</v>
      </c>
      <c r="H126" s="39"/>
      <c r="I126" s="12">
        <f t="shared" si="2"/>
        <v>0</v>
      </c>
      <c r="J126" s="45"/>
      <c r="K126" s="46">
        <f t="shared" si="61"/>
        <v>0</v>
      </c>
      <c r="L126" s="46">
        <f t="shared" si="62"/>
        <v>0</v>
      </c>
      <c r="M126" s="36" t="e">
        <f t="shared" si="63"/>
        <v>#DIV/0!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</row>
    <row r="127" spans="2:61" ht="16">
      <c r="B127" s="8"/>
      <c r="C127" s="21">
        <v>15</v>
      </c>
      <c r="D127" s="47" t="s">
        <v>138</v>
      </c>
      <c r="E127" s="48"/>
      <c r="F127" s="72"/>
      <c r="G127" s="73">
        <f t="shared" si="32"/>
        <v>0</v>
      </c>
      <c r="H127" s="72"/>
      <c r="I127" s="12">
        <f t="shared" si="2"/>
        <v>0</v>
      </c>
      <c r="J127" s="49"/>
      <c r="K127" s="50">
        <f t="shared" ref="K127:L127" si="64">SUM(K128:K131)</f>
        <v>0</v>
      </c>
      <c r="L127" s="50">
        <f t="shared" si="64"/>
        <v>0</v>
      </c>
      <c r="M127" s="52" t="e">
        <f>K127/$K$140</f>
        <v>#DIV/0!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</row>
    <row r="128" spans="2:61" ht="16">
      <c r="B128" s="8"/>
      <c r="C128" s="29">
        <v>15.1</v>
      </c>
      <c r="D128" s="30"/>
      <c r="E128" s="8" t="s">
        <v>139</v>
      </c>
      <c r="F128" s="31"/>
      <c r="G128" s="32">
        <f t="shared" si="32"/>
        <v>0</v>
      </c>
      <c r="H128" s="33"/>
      <c r="I128" s="12">
        <f t="shared" si="2"/>
        <v>0</v>
      </c>
      <c r="J128" s="34"/>
      <c r="K128" s="35">
        <f t="shared" ref="K128:K131" si="65">I128</f>
        <v>0</v>
      </c>
      <c r="L128" s="35">
        <f t="shared" ref="L128:L131" si="66">K128/12</f>
        <v>0</v>
      </c>
      <c r="M128" s="36" t="e">
        <f t="shared" ref="M128:M131" si="67">K128/$K$127</f>
        <v>#DIV/0!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</row>
    <row r="129" spans="2:61" ht="16">
      <c r="B129" s="8"/>
      <c r="C129" s="29">
        <v>15.2</v>
      </c>
      <c r="D129" s="30"/>
      <c r="E129" s="8" t="s">
        <v>140</v>
      </c>
      <c r="F129" s="37"/>
      <c r="G129" s="38">
        <f t="shared" si="32"/>
        <v>0</v>
      </c>
      <c r="H129" s="39"/>
      <c r="I129" s="12">
        <f t="shared" si="2"/>
        <v>0</v>
      </c>
      <c r="J129" s="34"/>
      <c r="K129" s="35">
        <f t="shared" si="65"/>
        <v>0</v>
      </c>
      <c r="L129" s="35">
        <f t="shared" si="66"/>
        <v>0</v>
      </c>
      <c r="M129" s="36" t="e">
        <f t="shared" si="67"/>
        <v>#DIV/0!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</row>
    <row r="130" spans="2:61" ht="16">
      <c r="B130" s="8"/>
      <c r="C130" s="29">
        <v>15.3</v>
      </c>
      <c r="D130" s="30"/>
      <c r="E130" s="8" t="s">
        <v>141</v>
      </c>
      <c r="F130" s="37"/>
      <c r="G130" s="38">
        <f t="shared" si="32"/>
        <v>0</v>
      </c>
      <c r="H130" s="39"/>
      <c r="I130" s="12">
        <f t="shared" si="2"/>
        <v>0</v>
      </c>
      <c r="J130" s="34"/>
      <c r="K130" s="35">
        <f t="shared" si="65"/>
        <v>0</v>
      </c>
      <c r="L130" s="35">
        <f t="shared" si="66"/>
        <v>0</v>
      </c>
      <c r="M130" s="36" t="e">
        <f t="shared" si="67"/>
        <v>#DIV/0!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</row>
    <row r="131" spans="2:61" ht="16">
      <c r="B131" s="8"/>
      <c r="C131" s="29">
        <v>15.4</v>
      </c>
      <c r="D131" s="43"/>
      <c r="E131" s="44" t="s">
        <v>142</v>
      </c>
      <c r="F131" s="37"/>
      <c r="G131" s="38">
        <f t="shared" si="32"/>
        <v>0</v>
      </c>
      <c r="H131" s="39"/>
      <c r="I131" s="12">
        <f t="shared" si="2"/>
        <v>0</v>
      </c>
      <c r="J131" s="45"/>
      <c r="K131" s="46">
        <f t="shared" si="65"/>
        <v>0</v>
      </c>
      <c r="L131" s="46">
        <f t="shared" si="66"/>
        <v>0</v>
      </c>
      <c r="M131" s="36" t="e">
        <f t="shared" si="67"/>
        <v>#DIV/0!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2:61" ht="16">
      <c r="B132" s="8"/>
      <c r="C132" s="40">
        <v>16</v>
      </c>
      <c r="D132" s="47" t="s">
        <v>143</v>
      </c>
      <c r="E132" s="48"/>
      <c r="F132" s="24"/>
      <c r="G132" s="25">
        <f t="shared" si="32"/>
        <v>0</v>
      </c>
      <c r="H132" s="24"/>
      <c r="I132" s="12">
        <f t="shared" si="2"/>
        <v>0</v>
      </c>
      <c r="J132" s="49"/>
      <c r="K132" s="50">
        <f t="shared" ref="K132:L132" si="68">K133</f>
        <v>0</v>
      </c>
      <c r="L132" s="50">
        <f t="shared" si="68"/>
        <v>0</v>
      </c>
      <c r="M132" s="52" t="e">
        <f>K132/$K$140</f>
        <v>#DIV/0!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2:61" ht="16">
      <c r="B133" s="8"/>
      <c r="C133" s="29">
        <v>16.100000000000001</v>
      </c>
      <c r="D133" s="30"/>
      <c r="E133" s="8" t="s">
        <v>143</v>
      </c>
      <c r="F133" s="31"/>
      <c r="G133" s="32">
        <f t="shared" si="32"/>
        <v>0</v>
      </c>
      <c r="H133" s="33"/>
      <c r="I133" s="12">
        <f t="shared" si="2"/>
        <v>0</v>
      </c>
      <c r="J133" s="34"/>
      <c r="K133" s="35">
        <f>I133</f>
        <v>0</v>
      </c>
      <c r="L133" s="35">
        <f>K133/12</f>
        <v>0</v>
      </c>
      <c r="M133" s="36" t="e">
        <f>K133/K132</f>
        <v>#DIV/0!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2:61" ht="16">
      <c r="B134" s="8"/>
      <c r="C134" s="40">
        <v>17</v>
      </c>
      <c r="D134" s="22" t="s">
        <v>144</v>
      </c>
      <c r="E134" s="23"/>
      <c r="F134" s="24"/>
      <c r="G134" s="25">
        <f t="shared" si="32"/>
        <v>0</v>
      </c>
      <c r="H134" s="24"/>
      <c r="I134" s="12">
        <f t="shared" si="2"/>
        <v>0</v>
      </c>
      <c r="J134" s="41"/>
      <c r="K134" s="42">
        <f t="shared" ref="K134:L134" si="69">SUM(K135:K136)</f>
        <v>0</v>
      </c>
      <c r="L134" s="42">
        <f t="shared" si="69"/>
        <v>0</v>
      </c>
      <c r="M134" s="27" t="e">
        <f>K134/$K$140</f>
        <v>#DIV/0!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2:61" ht="16">
      <c r="B135" s="8"/>
      <c r="C135" s="29">
        <v>17.100000000000001</v>
      </c>
      <c r="D135" s="30"/>
      <c r="E135" s="10">
        <v>1</v>
      </c>
      <c r="F135" s="31"/>
      <c r="G135" s="32">
        <f t="shared" si="32"/>
        <v>0</v>
      </c>
      <c r="H135" s="33"/>
      <c r="I135" s="12">
        <f t="shared" si="2"/>
        <v>0</v>
      </c>
      <c r="J135" s="34"/>
      <c r="K135" s="35">
        <f t="shared" ref="K135:K136" si="70">I135</f>
        <v>0</v>
      </c>
      <c r="L135" s="35">
        <f t="shared" ref="L135:L136" si="71">K135/12</f>
        <v>0</v>
      </c>
      <c r="M135" s="36" t="e">
        <f t="shared" ref="M135:M136" si="72">K135/$K$134</f>
        <v>#DIV/0!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2:61" ht="16">
      <c r="B136" s="8"/>
      <c r="C136" s="29">
        <v>17.2</v>
      </c>
      <c r="D136" s="30"/>
      <c r="E136" s="10">
        <v>2</v>
      </c>
      <c r="F136" s="37"/>
      <c r="G136" s="38">
        <f t="shared" si="32"/>
        <v>0</v>
      </c>
      <c r="H136" s="39"/>
      <c r="I136" s="12">
        <f t="shared" si="2"/>
        <v>0</v>
      </c>
      <c r="J136" s="34"/>
      <c r="K136" s="35">
        <f t="shared" si="70"/>
        <v>0</v>
      </c>
      <c r="L136" s="35">
        <f t="shared" si="71"/>
        <v>0</v>
      </c>
      <c r="M136" s="36" t="e">
        <f t="shared" si="72"/>
        <v>#DIV/0!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2:61" ht="16">
      <c r="B137" s="8"/>
      <c r="C137" s="40">
        <v>18</v>
      </c>
      <c r="D137" s="148" t="s">
        <v>145</v>
      </c>
      <c r="E137" s="145"/>
      <c r="F137" s="24"/>
      <c r="G137" s="25">
        <f t="shared" si="32"/>
        <v>0</v>
      </c>
      <c r="H137" s="24"/>
      <c r="I137" s="12">
        <f t="shared" si="2"/>
        <v>0</v>
      </c>
      <c r="J137" s="41"/>
      <c r="K137" s="42">
        <f t="shared" ref="K137:L137" si="73">K138+K139</f>
        <v>0</v>
      </c>
      <c r="L137" s="42">
        <f t="shared" si="73"/>
        <v>0</v>
      </c>
      <c r="M137" s="27" t="e">
        <f>K137/$K$140</f>
        <v>#DIV/0!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</row>
    <row r="138" spans="2:61" ht="16">
      <c r="B138" s="8"/>
      <c r="C138" s="29">
        <v>18.100000000000001</v>
      </c>
      <c r="D138" s="30"/>
      <c r="E138" s="8" t="s">
        <v>146</v>
      </c>
      <c r="F138" s="31"/>
      <c r="G138" s="32">
        <f t="shared" si="32"/>
        <v>0</v>
      </c>
      <c r="H138" s="33"/>
      <c r="I138" s="12">
        <f t="shared" si="2"/>
        <v>0</v>
      </c>
      <c r="J138" s="34"/>
      <c r="K138" s="35">
        <f t="shared" ref="K138:K139" si="74">I138</f>
        <v>0</v>
      </c>
      <c r="L138" s="35">
        <f t="shared" ref="L138:L139" si="75">K138/12</f>
        <v>0</v>
      </c>
      <c r="M138" s="36" t="e">
        <f t="shared" ref="M138:M139" si="76">K138/$K$137</f>
        <v>#DIV/0!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</row>
    <row r="139" spans="2:61" ht="16">
      <c r="B139" s="8"/>
      <c r="C139" s="29">
        <v>18.2</v>
      </c>
      <c r="D139" s="30"/>
      <c r="E139" s="8" t="s">
        <v>147</v>
      </c>
      <c r="F139" s="37"/>
      <c r="G139" s="38">
        <f t="shared" si="32"/>
        <v>0</v>
      </c>
      <c r="H139" s="39"/>
      <c r="I139" s="12">
        <f t="shared" si="2"/>
        <v>0</v>
      </c>
      <c r="J139" s="34"/>
      <c r="K139" s="35">
        <f t="shared" si="74"/>
        <v>0</v>
      </c>
      <c r="L139" s="35">
        <f t="shared" si="75"/>
        <v>0</v>
      </c>
      <c r="M139" s="36" t="e">
        <f t="shared" si="76"/>
        <v>#DIV/0!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2:61" ht="16">
      <c r="B140" s="8"/>
      <c r="C140" s="14"/>
      <c r="D140" s="15" t="s">
        <v>148</v>
      </c>
      <c r="E140" s="74"/>
      <c r="F140" s="17"/>
      <c r="G140" s="18"/>
      <c r="H140" s="17"/>
      <c r="I140" s="75" t="s">
        <v>149</v>
      </c>
      <c r="J140" s="76" t="s">
        <v>7</v>
      </c>
      <c r="K140" s="77">
        <f t="shared" ref="K140:M140" si="77">K137+K134+K132+K127+K124+K113+K106+K102+K95+K82+K74+K69+K47+K29+K24+K9+K39+K57</f>
        <v>0</v>
      </c>
      <c r="L140" s="77">
        <f t="shared" si="77"/>
        <v>0</v>
      </c>
      <c r="M140" s="78" t="e">
        <f t="shared" si="77"/>
        <v>#DIV/0!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2:61" ht="16">
      <c r="B141" s="8"/>
      <c r="C141" s="8"/>
      <c r="D141" s="10"/>
      <c r="E141" s="9"/>
      <c r="F141" s="11"/>
      <c r="G141" s="9"/>
      <c r="H141" s="79"/>
      <c r="I141" s="75" t="s">
        <v>150</v>
      </c>
      <c r="J141" s="76" t="s">
        <v>150</v>
      </c>
      <c r="K141" s="77">
        <v>0</v>
      </c>
      <c r="L141" s="11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2:61" ht="16">
      <c r="B142" s="8"/>
      <c r="C142" s="8"/>
      <c r="D142" s="10"/>
      <c r="E142" s="9"/>
      <c r="F142" s="11"/>
      <c r="G142" s="9"/>
      <c r="H142" s="79"/>
      <c r="I142" s="80" t="s">
        <v>7</v>
      </c>
      <c r="J142" s="81" t="s">
        <v>7</v>
      </c>
      <c r="K142" s="82">
        <f>K140+K141</f>
        <v>0</v>
      </c>
      <c r="L142" s="11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2:61" ht="16">
      <c r="B143" s="8"/>
      <c r="C143" s="8"/>
      <c r="D143" s="10"/>
      <c r="E143" s="9"/>
      <c r="F143" s="11"/>
      <c r="G143" s="9"/>
      <c r="H143" s="79"/>
      <c r="I143" s="8"/>
      <c r="J143" s="12"/>
      <c r="K143" s="11"/>
      <c r="L143" s="11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</row>
    <row r="144" spans="2:61" ht="16">
      <c r="B144" s="8"/>
      <c r="C144" s="9"/>
      <c r="D144" s="10"/>
      <c r="E144" s="8"/>
      <c r="F144" s="11"/>
      <c r="G144" s="9"/>
      <c r="H144" s="11"/>
      <c r="I144" s="83" t="s">
        <v>151</v>
      </c>
      <c r="J144" s="84" t="s">
        <v>152</v>
      </c>
      <c r="K144" s="85">
        <f>K140*25</f>
        <v>0</v>
      </c>
      <c r="L144" s="11"/>
      <c r="M144" s="9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</row>
    <row r="145" spans="2:61" ht="16">
      <c r="B145" s="8"/>
      <c r="C145" s="9"/>
      <c r="D145" s="10"/>
      <c r="E145" s="8"/>
      <c r="F145" s="11"/>
      <c r="G145" s="9"/>
      <c r="H145" s="11"/>
      <c r="I145" s="8"/>
      <c r="J145" s="12"/>
      <c r="K145" s="11"/>
      <c r="L145" s="11"/>
      <c r="M145" s="9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</row>
    <row r="146" spans="2:61" ht="16">
      <c r="B146" s="8"/>
      <c r="C146" s="9"/>
      <c r="D146" s="10"/>
      <c r="E146" s="8"/>
      <c r="F146" s="11"/>
      <c r="G146" s="9"/>
      <c r="H146" s="11"/>
      <c r="I146" s="8"/>
      <c r="J146" s="12"/>
      <c r="K146" s="11"/>
      <c r="L146" s="11"/>
      <c r="M146" s="9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</row>
    <row r="147" spans="2:61" ht="16">
      <c r="B147" s="8"/>
      <c r="K147" s="86"/>
      <c r="L147" s="86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</row>
    <row r="148" spans="2:61" ht="16">
      <c r="B148" s="8"/>
      <c r="K148" s="86"/>
      <c r="L148" s="86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</row>
    <row r="149" spans="2:61" ht="16">
      <c r="B149" s="8"/>
      <c r="K149" s="86"/>
      <c r="L149" s="86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</row>
    <row r="150" spans="2:61" ht="16">
      <c r="B150" s="8"/>
      <c r="K150" s="86"/>
      <c r="L150" s="86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</row>
    <row r="151" spans="2:61" ht="16">
      <c r="B151" s="8"/>
      <c r="K151" s="86"/>
      <c r="L151" s="86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</row>
    <row r="152" spans="2:61" ht="16">
      <c r="B152" s="8"/>
      <c r="K152" s="86"/>
      <c r="L152" s="86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</row>
    <row r="153" spans="2:61" ht="16">
      <c r="B153" s="8"/>
      <c r="K153" s="86"/>
      <c r="L153" s="86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2:61" ht="16">
      <c r="B154" s="8"/>
      <c r="K154" s="86"/>
      <c r="L154" s="86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</row>
    <row r="155" spans="2:61" ht="16">
      <c r="B155" s="20"/>
      <c r="K155" s="86"/>
      <c r="L155" s="86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2:61" ht="16">
      <c r="B156" s="8"/>
      <c r="K156" s="86"/>
      <c r="L156" s="86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2:61" ht="16">
      <c r="B157" s="8"/>
      <c r="K157" s="86"/>
      <c r="L157" s="86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</row>
    <row r="158" spans="2:61" ht="16">
      <c r="B158" s="8"/>
      <c r="K158" s="86"/>
      <c r="L158" s="86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</row>
    <row r="159" spans="2:61" ht="16">
      <c r="B159" s="9"/>
      <c r="K159" s="86"/>
      <c r="L159" s="86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</row>
    <row r="160" spans="2:61" ht="16">
      <c r="B160" s="9"/>
      <c r="K160" s="86"/>
      <c r="L160" s="86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</row>
    <row r="161" spans="2:61" ht="16">
      <c r="B161" s="9"/>
      <c r="K161" s="86"/>
      <c r="L161" s="86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</row>
    <row r="162" spans="2:61" ht="16">
      <c r="B162" s="8"/>
      <c r="K162" s="86"/>
      <c r="L162" s="86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</row>
    <row r="163" spans="2:61" ht="16">
      <c r="B163" s="8"/>
      <c r="K163" s="86"/>
      <c r="L163" s="86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</row>
    <row r="164" spans="2:61" ht="16">
      <c r="B164" s="8"/>
      <c r="K164" s="86"/>
      <c r="L164" s="86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</row>
    <row r="165" spans="2:61" ht="16">
      <c r="B165" s="8"/>
      <c r="K165" s="86"/>
      <c r="L165" s="86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</row>
    <row r="166" spans="2:61" ht="16">
      <c r="B166" s="8"/>
      <c r="K166" s="86"/>
      <c r="L166" s="86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</row>
    <row r="167" spans="2:61" ht="16">
      <c r="B167" s="8"/>
      <c r="K167" s="86"/>
      <c r="L167" s="86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</row>
    <row r="168" spans="2:61" ht="16">
      <c r="B168" s="8"/>
      <c r="C168" s="8"/>
      <c r="D168" s="10"/>
      <c r="E168" s="8"/>
      <c r="F168" s="79"/>
      <c r="G168" s="8"/>
      <c r="H168" s="79"/>
      <c r="I168" s="8"/>
      <c r="J168" s="12"/>
      <c r="K168" s="11"/>
      <c r="L168" s="11"/>
      <c r="M168" s="9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</row>
    <row r="169" spans="2:61" ht="16">
      <c r="B169" s="8"/>
      <c r="C169" s="8"/>
      <c r="D169" s="10"/>
      <c r="E169" s="8"/>
      <c r="F169" s="79"/>
      <c r="G169" s="8"/>
      <c r="H169" s="79"/>
      <c r="I169" s="8"/>
      <c r="J169" s="12"/>
      <c r="K169" s="11"/>
      <c r="L169" s="11"/>
      <c r="M169" s="9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</row>
    <row r="170" spans="2:61" ht="16">
      <c r="B170" s="8"/>
      <c r="C170" s="8"/>
      <c r="D170" s="10"/>
      <c r="E170" s="8"/>
      <c r="F170" s="79"/>
      <c r="G170" s="8"/>
      <c r="H170" s="79"/>
      <c r="I170" s="8"/>
      <c r="J170" s="12"/>
      <c r="K170" s="11"/>
      <c r="L170" s="11"/>
      <c r="M170" s="9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</row>
    <row r="171" spans="2:61" ht="16">
      <c r="B171" s="8"/>
      <c r="C171" s="87" t="s">
        <v>153</v>
      </c>
      <c r="D171" s="88" t="s">
        <v>154</v>
      </c>
      <c r="E171" s="89" t="s">
        <v>155</v>
      </c>
      <c r="F171" s="90" t="s">
        <v>156</v>
      </c>
      <c r="G171" s="89" t="s">
        <v>157</v>
      </c>
      <c r="H171" s="79"/>
      <c r="I171" s="8"/>
      <c r="J171" s="12"/>
      <c r="K171" s="11"/>
      <c r="L171" s="11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</row>
    <row r="172" spans="2:61" ht="16">
      <c r="B172" s="8"/>
      <c r="C172" s="91">
        <v>1</v>
      </c>
      <c r="D172" s="92" t="s">
        <v>149</v>
      </c>
      <c r="E172" s="93" t="s">
        <v>158</v>
      </c>
      <c r="F172" s="94"/>
      <c r="G172" s="93" t="s">
        <v>149</v>
      </c>
      <c r="H172" s="79"/>
      <c r="I172" s="8"/>
      <c r="J172" s="12"/>
      <c r="K172" s="11"/>
      <c r="L172" s="11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</row>
    <row r="173" spans="2:61" ht="16">
      <c r="B173" s="20"/>
      <c r="C173" s="91">
        <v>2</v>
      </c>
      <c r="D173" s="92" t="s">
        <v>158</v>
      </c>
      <c r="E173" s="93" t="s">
        <v>159</v>
      </c>
      <c r="F173" s="95">
        <v>0.04</v>
      </c>
      <c r="G173" s="96">
        <v>416.12</v>
      </c>
      <c r="H173" s="97">
        <v>20000000</v>
      </c>
      <c r="I173" s="20" t="s">
        <v>160</v>
      </c>
      <c r="J173" s="98"/>
      <c r="K173" s="99">
        <v>383.88</v>
      </c>
      <c r="L173" s="9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</row>
    <row r="174" spans="2:61" ht="16">
      <c r="B174" s="8"/>
      <c r="C174" s="100">
        <v>3</v>
      </c>
      <c r="D174" s="101" t="s">
        <v>159</v>
      </c>
      <c r="E174" s="102" t="s">
        <v>161</v>
      </c>
      <c r="F174" s="103">
        <v>0.08</v>
      </c>
      <c r="G174" s="102" t="s">
        <v>162</v>
      </c>
      <c r="H174" s="79" t="s">
        <v>163</v>
      </c>
      <c r="I174" s="8"/>
      <c r="J174" s="12"/>
      <c r="K174" s="11"/>
      <c r="L174" s="11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</row>
    <row r="175" spans="2:61" ht="16">
      <c r="B175" s="8"/>
      <c r="C175" s="91">
        <v>4</v>
      </c>
      <c r="D175" s="92" t="s">
        <v>161</v>
      </c>
      <c r="E175" s="93" t="s">
        <v>164</v>
      </c>
      <c r="F175" s="95">
        <v>0.14000000000000001</v>
      </c>
      <c r="G175" s="93" t="s">
        <v>165</v>
      </c>
      <c r="H175" s="104">
        <v>41000000</v>
      </c>
      <c r="I175" s="8" t="s">
        <v>166</v>
      </c>
      <c r="J175" s="12"/>
      <c r="K175" s="11"/>
      <c r="L175" s="11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</row>
    <row r="176" spans="2:61" ht="16">
      <c r="B176" s="8"/>
      <c r="C176" s="91">
        <v>5</v>
      </c>
      <c r="D176" s="92" t="s">
        <v>164</v>
      </c>
      <c r="E176" s="93" t="s">
        <v>167</v>
      </c>
      <c r="F176" s="95">
        <v>0.23</v>
      </c>
      <c r="G176" s="93" t="s">
        <v>168</v>
      </c>
      <c r="H176" s="79"/>
      <c r="I176" s="8"/>
      <c r="J176" s="12"/>
      <c r="K176" s="11"/>
      <c r="L176" s="11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</row>
    <row r="177" spans="2:61" ht="16">
      <c r="B177" s="8"/>
      <c r="C177" s="91">
        <v>6</v>
      </c>
      <c r="D177" s="92" t="s">
        <v>167</v>
      </c>
      <c r="E177" s="93" t="s">
        <v>169</v>
      </c>
      <c r="F177" s="95">
        <v>0.3</v>
      </c>
      <c r="G177" s="93" t="s">
        <v>170</v>
      </c>
      <c r="H177" s="104">
        <v>83000000</v>
      </c>
      <c r="I177" s="8"/>
      <c r="J177" s="12"/>
      <c r="K177" s="11"/>
      <c r="L177" s="11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</row>
    <row r="178" spans="2:61" ht="16">
      <c r="B178" s="8"/>
      <c r="C178" s="91">
        <v>7</v>
      </c>
      <c r="D178" s="92" t="s">
        <v>169</v>
      </c>
      <c r="E178" s="93" t="s">
        <v>171</v>
      </c>
      <c r="F178" s="95">
        <v>0.35</v>
      </c>
      <c r="G178" s="93" t="s">
        <v>172</v>
      </c>
      <c r="H178" s="104">
        <v>100000000</v>
      </c>
      <c r="I178" s="8"/>
      <c r="J178" s="12"/>
      <c r="K178" s="11"/>
      <c r="L178" s="11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</row>
    <row r="179" spans="2:61" ht="16">
      <c r="B179" s="8"/>
      <c r="C179" s="91">
        <v>8</v>
      </c>
      <c r="D179" s="92" t="s">
        <v>171</v>
      </c>
      <c r="E179" s="93" t="s">
        <v>173</v>
      </c>
      <c r="F179" s="95">
        <v>0.4</v>
      </c>
      <c r="G179" s="93" t="s">
        <v>174</v>
      </c>
      <c r="H179" s="104">
        <v>17000000</v>
      </c>
      <c r="I179" s="8"/>
      <c r="J179" s="12"/>
      <c r="K179" s="11"/>
      <c r="L179" s="11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</row>
    <row r="180" spans="2:61" ht="16">
      <c r="B180" s="20"/>
      <c r="C180" s="20"/>
      <c r="D180" s="105"/>
      <c r="E180" s="20"/>
      <c r="F180" s="106"/>
      <c r="G180" s="20"/>
      <c r="H180" s="106"/>
      <c r="I180" s="20"/>
      <c r="J180" s="98"/>
      <c r="K180" s="99"/>
      <c r="L180" s="9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</row>
    <row r="181" spans="2:61" ht="16">
      <c r="B181" s="20"/>
      <c r="C181" s="20"/>
      <c r="D181" s="105"/>
      <c r="E181" s="20"/>
      <c r="F181" s="106"/>
      <c r="G181" s="20"/>
      <c r="H181" s="106"/>
      <c r="I181" s="20"/>
      <c r="J181" s="98"/>
      <c r="K181" s="99"/>
      <c r="L181" s="9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</row>
    <row r="182" spans="2:61" ht="16">
      <c r="B182" s="8"/>
      <c r="C182" s="9"/>
      <c r="D182" s="10"/>
      <c r="E182" s="8"/>
      <c r="F182" s="11"/>
      <c r="G182" s="9"/>
      <c r="H182" s="11"/>
      <c r="I182" s="8"/>
      <c r="J182" s="12"/>
      <c r="K182" s="11"/>
      <c r="L182" s="11"/>
      <c r="M182" s="9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</row>
    <row r="183" spans="2:61" ht="16">
      <c r="B183" s="8"/>
      <c r="C183" s="9"/>
      <c r="D183" s="10"/>
      <c r="E183" s="8"/>
      <c r="F183" s="11"/>
      <c r="G183" s="9"/>
      <c r="H183" s="11"/>
      <c r="I183" s="8"/>
      <c r="J183" s="12"/>
      <c r="K183" s="11"/>
      <c r="L183" s="11"/>
      <c r="M183" s="9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</row>
    <row r="184" spans="2:61" ht="16">
      <c r="B184" s="8"/>
      <c r="C184" s="9"/>
      <c r="D184" s="10"/>
      <c r="E184" s="8"/>
      <c r="F184" s="11"/>
      <c r="G184" s="9"/>
      <c r="H184" s="11"/>
      <c r="I184" s="8"/>
      <c r="J184" s="12"/>
      <c r="K184" s="11"/>
      <c r="L184" s="11"/>
      <c r="M184" s="9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2:61" ht="16">
      <c r="B185" s="8"/>
      <c r="C185" s="9"/>
      <c r="D185" s="10"/>
      <c r="E185" s="8"/>
      <c r="F185" s="11"/>
      <c r="G185" s="9"/>
      <c r="H185" s="11"/>
      <c r="I185" s="8"/>
      <c r="J185" s="12"/>
      <c r="K185" s="11"/>
      <c r="L185" s="11"/>
      <c r="M185" s="9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2:61" ht="16">
      <c r="B186" s="20"/>
      <c r="C186" s="20"/>
      <c r="D186" s="105"/>
      <c r="E186" s="20"/>
      <c r="F186" s="106"/>
      <c r="G186" s="20"/>
      <c r="H186" s="106"/>
      <c r="I186" s="20"/>
      <c r="J186" s="98"/>
      <c r="K186" s="99"/>
      <c r="L186" s="9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</row>
    <row r="187" spans="2:61" ht="16">
      <c r="B187" s="8"/>
      <c r="C187" s="9"/>
      <c r="D187" s="10"/>
      <c r="E187" s="8"/>
      <c r="F187" s="11"/>
      <c r="G187" s="9"/>
      <c r="H187" s="11"/>
      <c r="I187" s="8"/>
      <c r="J187" s="12"/>
      <c r="K187" s="11"/>
      <c r="L187" s="11"/>
      <c r="M187" s="9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2:61" ht="16">
      <c r="B188" s="8"/>
      <c r="C188" s="9"/>
      <c r="D188" s="10"/>
      <c r="E188" s="8"/>
      <c r="F188" s="11"/>
      <c r="G188" s="9"/>
      <c r="H188" s="11"/>
      <c r="I188" s="8"/>
      <c r="J188" s="12"/>
      <c r="K188" s="11"/>
      <c r="L188" s="11"/>
      <c r="M188" s="9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2:61" ht="16">
      <c r="B189" s="8"/>
      <c r="C189" s="9"/>
      <c r="D189" s="10"/>
      <c r="E189" s="8"/>
      <c r="F189" s="11"/>
      <c r="G189" s="9"/>
      <c r="H189" s="11"/>
      <c r="I189" s="8"/>
      <c r="J189" s="12"/>
      <c r="K189" s="11"/>
      <c r="L189" s="11"/>
      <c r="M189" s="9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2:61" ht="16">
      <c r="B190" s="8"/>
      <c r="C190" s="9"/>
      <c r="D190" s="10"/>
      <c r="E190" s="8"/>
      <c r="F190" s="11"/>
      <c r="G190" s="9"/>
      <c r="H190" s="11"/>
      <c r="I190" s="8"/>
      <c r="J190" s="12"/>
      <c r="K190" s="11"/>
      <c r="L190" s="11"/>
      <c r="M190" s="9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2:61" ht="16">
      <c r="B191" s="8"/>
      <c r="C191" s="9"/>
      <c r="D191" s="10"/>
      <c r="E191" s="8"/>
      <c r="F191" s="11"/>
      <c r="G191" s="9"/>
      <c r="H191" s="11"/>
      <c r="I191" s="8"/>
      <c r="J191" s="12"/>
      <c r="K191" s="11"/>
      <c r="L191" s="11"/>
      <c r="M191" s="9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2:61" ht="16">
      <c r="B192" s="8"/>
      <c r="C192" s="9"/>
      <c r="D192" s="10"/>
      <c r="E192" s="8"/>
      <c r="F192" s="11"/>
      <c r="G192" s="9"/>
      <c r="H192" s="11"/>
      <c r="I192" s="8"/>
      <c r="J192" s="12"/>
      <c r="K192" s="11"/>
      <c r="L192" s="11"/>
      <c r="M192" s="9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2:61" ht="16">
      <c r="B193" s="8"/>
      <c r="C193" s="9"/>
      <c r="D193" s="10"/>
      <c r="E193" s="8"/>
      <c r="F193" s="11"/>
      <c r="G193" s="9"/>
      <c r="H193" s="11"/>
      <c r="I193" s="8"/>
      <c r="J193" s="12"/>
      <c r="K193" s="11"/>
      <c r="L193" s="11"/>
      <c r="M193" s="9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2:61" ht="16">
      <c r="B194" s="8"/>
      <c r="C194" s="9"/>
      <c r="D194" s="10"/>
      <c r="E194" s="8"/>
      <c r="F194" s="11"/>
      <c r="G194" s="9"/>
      <c r="H194" s="11"/>
      <c r="I194" s="8"/>
      <c r="J194" s="12"/>
      <c r="K194" s="11"/>
      <c r="L194" s="11"/>
      <c r="M194" s="9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2:61" ht="16">
      <c r="B195" s="8"/>
      <c r="C195" s="9"/>
      <c r="D195" s="10"/>
      <c r="E195" s="8"/>
      <c r="F195" s="11"/>
      <c r="G195" s="9"/>
      <c r="H195" s="11"/>
      <c r="I195" s="8"/>
      <c r="J195" s="12"/>
      <c r="K195" s="11"/>
      <c r="L195" s="11"/>
      <c r="M195" s="9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2:61" ht="16">
      <c r="B196" s="20"/>
      <c r="C196" s="20"/>
      <c r="D196" s="105"/>
      <c r="E196" s="20"/>
      <c r="F196" s="106"/>
      <c r="G196" s="20"/>
      <c r="H196" s="106"/>
      <c r="I196" s="20"/>
      <c r="J196" s="98"/>
      <c r="K196" s="99"/>
      <c r="L196" s="9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</row>
    <row r="197" spans="2:61" ht="16">
      <c r="B197" s="8"/>
      <c r="C197" s="9"/>
      <c r="D197" s="10"/>
      <c r="E197" s="8"/>
      <c r="F197" s="11"/>
      <c r="G197" s="9"/>
      <c r="H197" s="11"/>
      <c r="I197" s="8"/>
      <c r="J197" s="12"/>
      <c r="K197" s="11"/>
      <c r="L197" s="11"/>
      <c r="M197" s="9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</row>
    <row r="198" spans="2:61" ht="16">
      <c r="B198" s="8"/>
      <c r="C198" s="9"/>
      <c r="D198" s="10"/>
      <c r="E198" s="8"/>
      <c r="F198" s="11"/>
      <c r="G198" s="9"/>
      <c r="H198" s="11"/>
      <c r="I198" s="8"/>
      <c r="J198" s="12"/>
      <c r="K198" s="11"/>
      <c r="L198" s="11"/>
      <c r="M198" s="9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</row>
    <row r="199" spans="2:61" ht="16">
      <c r="B199" s="8"/>
      <c r="C199" s="9"/>
      <c r="D199" s="10"/>
      <c r="E199" s="8"/>
      <c r="F199" s="11"/>
      <c r="G199" s="9"/>
      <c r="H199" s="11"/>
      <c r="I199" s="8"/>
      <c r="J199" s="12"/>
      <c r="K199" s="11"/>
      <c r="L199" s="11"/>
      <c r="M199" s="9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</row>
    <row r="200" spans="2:61" ht="16">
      <c r="B200" s="8"/>
      <c r="C200" s="9"/>
      <c r="D200" s="10"/>
      <c r="E200" s="8"/>
      <c r="F200" s="11"/>
      <c r="G200" s="9"/>
      <c r="H200" s="11"/>
      <c r="I200" s="8"/>
      <c r="J200" s="12"/>
      <c r="K200" s="11"/>
      <c r="L200" s="11"/>
      <c r="M200" s="9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</row>
    <row r="201" spans="2:61" ht="16">
      <c r="B201" s="8"/>
      <c r="C201" s="9"/>
      <c r="D201" s="10"/>
      <c r="E201" s="8"/>
      <c r="F201" s="11"/>
      <c r="G201" s="9"/>
      <c r="H201" s="11"/>
      <c r="I201" s="8"/>
      <c r="J201" s="12"/>
      <c r="K201" s="11"/>
      <c r="L201" s="11"/>
      <c r="M201" s="9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</row>
    <row r="202" spans="2:61" ht="16">
      <c r="B202" s="20"/>
      <c r="C202" s="20"/>
      <c r="D202" s="105"/>
      <c r="E202" s="20"/>
      <c r="F202" s="106"/>
      <c r="G202" s="20"/>
      <c r="H202" s="106"/>
      <c r="I202" s="20"/>
      <c r="J202" s="98"/>
      <c r="K202" s="99"/>
      <c r="L202" s="9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</row>
    <row r="203" spans="2:61" ht="16">
      <c r="B203" s="8"/>
      <c r="C203" s="9"/>
      <c r="D203" s="10"/>
      <c r="E203" s="8"/>
      <c r="F203" s="11"/>
      <c r="G203" s="9"/>
      <c r="H203" s="11"/>
      <c r="I203" s="8"/>
      <c r="J203" s="12"/>
      <c r="K203" s="11"/>
      <c r="L203" s="11"/>
      <c r="M203" s="9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</row>
    <row r="204" spans="2:61" ht="16">
      <c r="B204" s="8"/>
      <c r="C204" s="9"/>
      <c r="D204" s="10"/>
      <c r="E204" s="8"/>
      <c r="F204" s="11"/>
      <c r="G204" s="9"/>
      <c r="H204" s="11"/>
      <c r="I204" s="8"/>
      <c r="J204" s="12"/>
      <c r="K204" s="11"/>
      <c r="L204" s="11"/>
      <c r="M204" s="9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</row>
    <row r="205" spans="2:61" ht="16">
      <c r="B205" s="8"/>
      <c r="C205" s="9"/>
      <c r="D205" s="10"/>
      <c r="E205" s="8"/>
      <c r="F205" s="11"/>
      <c r="G205" s="9"/>
      <c r="H205" s="11"/>
      <c r="I205" s="8"/>
      <c r="J205" s="12"/>
      <c r="K205" s="11"/>
      <c r="L205" s="11"/>
      <c r="M205" s="9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</row>
    <row r="206" spans="2:61" ht="16">
      <c r="B206" s="8"/>
      <c r="C206" s="9"/>
      <c r="D206" s="10"/>
      <c r="E206" s="8"/>
      <c r="F206" s="11"/>
      <c r="G206" s="9"/>
      <c r="H206" s="11"/>
      <c r="I206" s="8"/>
      <c r="J206" s="12"/>
      <c r="K206" s="11"/>
      <c r="L206" s="11"/>
      <c r="M206" s="9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</row>
    <row r="207" spans="2:61" ht="16">
      <c r="B207" s="8"/>
      <c r="C207" s="9"/>
      <c r="D207" s="10"/>
      <c r="E207" s="8"/>
      <c r="F207" s="11"/>
      <c r="G207" s="9"/>
      <c r="H207" s="11"/>
      <c r="I207" s="8"/>
      <c r="J207" s="12"/>
      <c r="K207" s="11"/>
      <c r="L207" s="11"/>
      <c r="M207" s="9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</row>
    <row r="208" spans="2:61" ht="16">
      <c r="B208" s="8"/>
      <c r="C208" s="9"/>
      <c r="D208" s="10"/>
      <c r="E208" s="8"/>
      <c r="F208" s="11"/>
      <c r="G208" s="9"/>
      <c r="H208" s="11"/>
      <c r="I208" s="8"/>
      <c r="J208" s="12"/>
      <c r="K208" s="11"/>
      <c r="L208" s="11"/>
      <c r="M208" s="9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</row>
    <row r="209" spans="2:61" ht="16">
      <c r="B209" s="8"/>
      <c r="C209" s="9"/>
      <c r="D209" s="10"/>
      <c r="E209" s="8"/>
      <c r="F209" s="11"/>
      <c r="G209" s="9"/>
      <c r="H209" s="11"/>
      <c r="I209" s="8"/>
      <c r="J209" s="12"/>
      <c r="K209" s="11"/>
      <c r="L209" s="11"/>
      <c r="M209" s="9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</row>
    <row r="210" spans="2:61" ht="16">
      <c r="B210" s="8"/>
      <c r="C210" s="9"/>
      <c r="D210" s="10"/>
      <c r="E210" s="8"/>
      <c r="F210" s="11"/>
      <c r="G210" s="9"/>
      <c r="H210" s="11"/>
      <c r="I210" s="8"/>
      <c r="J210" s="12"/>
      <c r="K210" s="11"/>
      <c r="L210" s="11"/>
      <c r="M210" s="9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</row>
    <row r="211" spans="2:61" ht="16">
      <c r="B211" s="8"/>
      <c r="C211" s="9"/>
      <c r="D211" s="10"/>
      <c r="E211" s="8"/>
      <c r="F211" s="11"/>
      <c r="G211" s="9"/>
      <c r="H211" s="11"/>
      <c r="I211" s="8"/>
      <c r="J211" s="12"/>
      <c r="K211" s="11"/>
      <c r="L211" s="11"/>
      <c r="M211" s="9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</row>
    <row r="212" spans="2:61" ht="16">
      <c r="B212" s="8"/>
      <c r="C212" s="9"/>
      <c r="D212" s="10"/>
      <c r="E212" s="8"/>
      <c r="F212" s="11"/>
      <c r="G212" s="9"/>
      <c r="H212" s="11"/>
      <c r="I212" s="8"/>
      <c r="J212" s="12"/>
      <c r="K212" s="11"/>
      <c r="L212" s="11"/>
      <c r="M212" s="9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</row>
    <row r="213" spans="2:61" ht="16">
      <c r="B213" s="8"/>
      <c r="C213" s="9"/>
      <c r="D213" s="10"/>
      <c r="E213" s="8"/>
      <c r="F213" s="11"/>
      <c r="G213" s="9"/>
      <c r="H213" s="11"/>
      <c r="I213" s="8"/>
      <c r="J213" s="12"/>
      <c r="K213" s="11"/>
      <c r="L213" s="11"/>
      <c r="M213" s="9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</row>
    <row r="214" spans="2:61" ht="16">
      <c r="B214" s="8"/>
      <c r="C214" s="9"/>
      <c r="D214" s="10"/>
      <c r="E214" s="8"/>
      <c r="F214" s="11"/>
      <c r="G214" s="9"/>
      <c r="H214" s="11"/>
      <c r="I214" s="8"/>
      <c r="J214" s="12"/>
      <c r="K214" s="11"/>
      <c r="L214" s="11"/>
      <c r="M214" s="9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</row>
    <row r="215" spans="2:61" ht="16">
      <c r="B215" s="8"/>
      <c r="C215" s="9"/>
      <c r="D215" s="10"/>
      <c r="E215" s="8"/>
      <c r="F215" s="11"/>
      <c r="G215" s="9"/>
      <c r="H215" s="11"/>
      <c r="I215" s="8"/>
      <c r="J215" s="12"/>
      <c r="K215" s="11"/>
      <c r="L215" s="11"/>
      <c r="M215" s="9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</row>
    <row r="216" spans="2:61" ht="16">
      <c r="B216" s="8"/>
      <c r="C216" s="9"/>
      <c r="D216" s="10"/>
      <c r="E216" s="8"/>
      <c r="F216" s="11"/>
      <c r="G216" s="9"/>
      <c r="H216" s="11"/>
      <c r="I216" s="8"/>
      <c r="J216" s="12"/>
      <c r="K216" s="11"/>
      <c r="L216" s="11"/>
      <c r="M216" s="9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</row>
    <row r="217" spans="2:61" ht="16">
      <c r="B217" s="8"/>
      <c r="C217" s="9"/>
      <c r="D217" s="10"/>
      <c r="E217" s="8"/>
      <c r="F217" s="11"/>
      <c r="G217" s="9"/>
      <c r="H217" s="11"/>
      <c r="I217" s="8"/>
      <c r="J217" s="12"/>
      <c r="K217" s="11"/>
      <c r="L217" s="11"/>
      <c r="M217" s="9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</row>
    <row r="218" spans="2:61" ht="16">
      <c r="B218" s="8"/>
      <c r="C218" s="9"/>
      <c r="D218" s="10"/>
      <c r="E218" s="8"/>
      <c r="F218" s="11"/>
      <c r="G218" s="9"/>
      <c r="H218" s="11"/>
      <c r="I218" s="8"/>
      <c r="J218" s="12"/>
      <c r="K218" s="11"/>
      <c r="L218" s="11"/>
      <c r="M218" s="9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</row>
    <row r="219" spans="2:61" ht="16">
      <c r="B219" s="8"/>
      <c r="C219" s="9"/>
      <c r="D219" s="10"/>
      <c r="E219" s="8"/>
      <c r="F219" s="11"/>
      <c r="G219" s="9"/>
      <c r="H219" s="11"/>
      <c r="I219" s="8"/>
      <c r="J219" s="12"/>
      <c r="K219" s="11"/>
      <c r="L219" s="11"/>
      <c r="M219" s="9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</row>
    <row r="220" spans="2:61" ht="16">
      <c r="B220" s="8"/>
      <c r="C220" s="9"/>
      <c r="D220" s="10"/>
      <c r="E220" s="8"/>
      <c r="F220" s="11"/>
      <c r="G220" s="9"/>
      <c r="H220" s="11"/>
      <c r="I220" s="8"/>
      <c r="J220" s="12"/>
      <c r="K220" s="11"/>
      <c r="L220" s="11"/>
      <c r="M220" s="9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</row>
    <row r="221" spans="2:61" ht="16">
      <c r="B221" s="8"/>
      <c r="C221" s="9"/>
      <c r="D221" s="10"/>
      <c r="E221" s="8"/>
      <c r="F221" s="11"/>
      <c r="G221" s="9"/>
      <c r="H221" s="11"/>
      <c r="I221" s="8"/>
      <c r="J221" s="12"/>
      <c r="K221" s="11"/>
      <c r="L221" s="11"/>
      <c r="M221" s="9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</row>
    <row r="222" spans="2:61" ht="16">
      <c r="B222" s="8"/>
      <c r="C222" s="9"/>
      <c r="D222" s="10"/>
      <c r="E222" s="8"/>
      <c r="F222" s="11"/>
      <c r="G222" s="9"/>
      <c r="H222" s="11"/>
      <c r="I222" s="8"/>
      <c r="J222" s="12"/>
      <c r="K222" s="11"/>
      <c r="L222" s="11"/>
      <c r="M222" s="9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</row>
    <row r="223" spans="2:61" ht="16">
      <c r="B223" s="8"/>
      <c r="C223" s="9"/>
      <c r="D223" s="10"/>
      <c r="E223" s="8"/>
      <c r="F223" s="11"/>
      <c r="G223" s="9"/>
      <c r="H223" s="11"/>
      <c r="I223" s="8"/>
      <c r="J223" s="12"/>
      <c r="K223" s="11"/>
      <c r="L223" s="11"/>
      <c r="M223" s="9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</row>
    <row r="224" spans="2:61" ht="16">
      <c r="B224" s="8"/>
      <c r="C224" s="9"/>
      <c r="D224" s="10"/>
      <c r="E224" s="8"/>
      <c r="F224" s="11"/>
      <c r="G224" s="9"/>
      <c r="H224" s="11"/>
      <c r="I224" s="8"/>
      <c r="J224" s="12"/>
      <c r="K224" s="11"/>
      <c r="L224" s="11"/>
      <c r="M224" s="9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</row>
    <row r="225" spans="2:61" ht="16">
      <c r="B225" s="8"/>
      <c r="C225" s="9"/>
      <c r="D225" s="10"/>
      <c r="E225" s="8"/>
      <c r="F225" s="11"/>
      <c r="G225" s="9"/>
      <c r="H225" s="11"/>
      <c r="I225" s="8"/>
      <c r="J225" s="12"/>
      <c r="K225" s="11"/>
      <c r="L225" s="11"/>
      <c r="M225" s="9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</row>
    <row r="226" spans="2:61" ht="16">
      <c r="B226" s="8"/>
      <c r="C226" s="9"/>
      <c r="D226" s="10"/>
      <c r="E226" s="8"/>
      <c r="F226" s="11"/>
      <c r="G226" s="9"/>
      <c r="H226" s="11"/>
      <c r="I226" s="8"/>
      <c r="J226" s="12"/>
      <c r="K226" s="11"/>
      <c r="L226" s="11"/>
      <c r="M226" s="9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</row>
    <row r="227" spans="2:61" ht="16">
      <c r="B227" s="8"/>
      <c r="C227" s="9"/>
      <c r="D227" s="10"/>
      <c r="E227" s="8"/>
      <c r="F227" s="11"/>
      <c r="G227" s="9"/>
      <c r="H227" s="11"/>
      <c r="I227" s="8"/>
      <c r="J227" s="12"/>
      <c r="K227" s="11"/>
      <c r="L227" s="11"/>
      <c r="M227" s="9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</row>
    <row r="228" spans="2:61" ht="16">
      <c r="B228" s="8"/>
      <c r="C228" s="9"/>
      <c r="D228" s="10"/>
      <c r="E228" s="8"/>
      <c r="F228" s="11"/>
      <c r="G228" s="9"/>
      <c r="H228" s="11"/>
      <c r="I228" s="8"/>
      <c r="J228" s="12"/>
      <c r="K228" s="11"/>
      <c r="L228" s="11"/>
      <c r="M228" s="9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</row>
    <row r="229" spans="2:61" ht="16">
      <c r="B229" s="8"/>
      <c r="C229" s="9"/>
      <c r="D229" s="10"/>
      <c r="E229" s="8"/>
      <c r="F229" s="11"/>
      <c r="G229" s="9"/>
      <c r="H229" s="11"/>
      <c r="I229" s="8"/>
      <c r="J229" s="12"/>
      <c r="K229" s="11"/>
      <c r="L229" s="11"/>
      <c r="M229" s="9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</row>
    <row r="230" spans="2:61" ht="16">
      <c r="B230" s="8"/>
      <c r="C230" s="9"/>
      <c r="D230" s="10"/>
      <c r="E230" s="8"/>
      <c r="F230" s="11"/>
      <c r="G230" s="9"/>
      <c r="H230" s="11"/>
      <c r="I230" s="8"/>
      <c r="J230" s="12"/>
      <c r="K230" s="11"/>
      <c r="L230" s="11"/>
      <c r="M230" s="9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</row>
    <row r="231" spans="2:61" ht="16">
      <c r="B231" s="8"/>
      <c r="C231" s="9"/>
      <c r="D231" s="10"/>
      <c r="E231" s="8"/>
      <c r="F231" s="11"/>
      <c r="G231" s="9"/>
      <c r="H231" s="11"/>
      <c r="I231" s="8"/>
      <c r="J231" s="12"/>
      <c r="K231" s="11"/>
      <c r="L231" s="11"/>
      <c r="M231" s="9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</row>
    <row r="232" spans="2:61" ht="16">
      <c r="B232" s="8"/>
      <c r="C232" s="9"/>
      <c r="D232" s="10"/>
      <c r="E232" s="8"/>
      <c r="F232" s="11"/>
      <c r="G232" s="9"/>
      <c r="H232" s="11"/>
      <c r="I232" s="8"/>
      <c r="J232" s="12"/>
      <c r="K232" s="11"/>
      <c r="L232" s="11"/>
      <c r="M232" s="9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</row>
    <row r="233" spans="2:61" ht="16">
      <c r="B233" s="8"/>
      <c r="C233" s="9"/>
      <c r="D233" s="10"/>
      <c r="E233" s="8"/>
      <c r="F233" s="11"/>
      <c r="G233" s="9"/>
      <c r="H233" s="11"/>
      <c r="I233" s="8"/>
      <c r="J233" s="12"/>
      <c r="K233" s="11"/>
      <c r="L233" s="11"/>
      <c r="M233" s="9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</row>
    <row r="234" spans="2:61" ht="16">
      <c r="B234" s="8"/>
      <c r="C234" s="9"/>
      <c r="D234" s="10"/>
      <c r="E234" s="8"/>
      <c r="F234" s="11"/>
      <c r="G234" s="9"/>
      <c r="H234" s="11"/>
      <c r="I234" s="8"/>
      <c r="J234" s="12"/>
      <c r="K234" s="11"/>
      <c r="L234" s="11"/>
      <c r="M234" s="9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</row>
    <row r="235" spans="2:61" ht="16">
      <c r="B235" s="8"/>
      <c r="C235" s="9"/>
      <c r="D235" s="10"/>
      <c r="E235" s="8"/>
      <c r="F235" s="11"/>
      <c r="G235" s="9"/>
      <c r="H235" s="11"/>
      <c r="I235" s="8"/>
      <c r="J235" s="12"/>
      <c r="K235" s="11"/>
      <c r="L235" s="11"/>
      <c r="M235" s="9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</row>
    <row r="236" spans="2:61" ht="16">
      <c r="B236" s="8"/>
      <c r="C236" s="9"/>
      <c r="D236" s="10"/>
      <c r="E236" s="8"/>
      <c r="F236" s="11"/>
      <c r="G236" s="9"/>
      <c r="H236" s="11"/>
      <c r="I236" s="8"/>
      <c r="J236" s="12"/>
      <c r="K236" s="11"/>
      <c r="L236" s="11"/>
      <c r="M236" s="9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</row>
    <row r="237" spans="2:61" ht="16">
      <c r="B237" s="8"/>
      <c r="C237" s="9"/>
      <c r="D237" s="10"/>
      <c r="E237" s="8"/>
      <c r="F237" s="11"/>
      <c r="G237" s="9"/>
      <c r="H237" s="11"/>
      <c r="I237" s="8"/>
      <c r="J237" s="12"/>
      <c r="K237" s="11"/>
      <c r="L237" s="11"/>
      <c r="M237" s="9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</row>
    <row r="238" spans="2:61" ht="16">
      <c r="B238" s="8"/>
      <c r="C238" s="9"/>
      <c r="D238" s="10"/>
      <c r="E238" s="8"/>
      <c r="F238" s="11"/>
      <c r="G238" s="9"/>
      <c r="H238" s="11"/>
      <c r="I238" s="8"/>
      <c r="J238" s="12"/>
      <c r="K238" s="11"/>
      <c r="L238" s="11"/>
      <c r="M238" s="9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</row>
    <row r="239" spans="2:61" ht="16">
      <c r="B239" s="8"/>
      <c r="C239" s="9"/>
      <c r="D239" s="10"/>
      <c r="E239" s="8"/>
      <c r="F239" s="11"/>
      <c r="G239" s="9"/>
      <c r="H239" s="11"/>
      <c r="I239" s="8"/>
      <c r="J239" s="12"/>
      <c r="K239" s="11"/>
      <c r="L239" s="11"/>
      <c r="M239" s="9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</row>
    <row r="240" spans="2:61" ht="16">
      <c r="B240" s="8"/>
      <c r="C240" s="9"/>
      <c r="D240" s="10"/>
      <c r="E240" s="8"/>
      <c r="F240" s="11"/>
      <c r="G240" s="9"/>
      <c r="H240" s="11"/>
      <c r="I240" s="8"/>
      <c r="J240" s="12"/>
      <c r="K240" s="11"/>
      <c r="L240" s="11"/>
      <c r="M240" s="9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</row>
    <row r="241" spans="2:61" ht="16">
      <c r="B241" s="8"/>
      <c r="C241" s="9"/>
      <c r="D241" s="10"/>
      <c r="E241" s="8"/>
      <c r="F241" s="11"/>
      <c r="G241" s="9"/>
      <c r="H241" s="11"/>
      <c r="I241" s="8"/>
      <c r="J241" s="12"/>
      <c r="K241" s="11"/>
      <c r="L241" s="11"/>
      <c r="M241" s="9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</row>
    <row r="242" spans="2:61" ht="16">
      <c r="B242" s="8"/>
      <c r="C242" s="9"/>
      <c r="D242" s="10"/>
      <c r="E242" s="8"/>
      <c r="F242" s="11"/>
      <c r="G242" s="9"/>
      <c r="H242" s="11"/>
      <c r="I242" s="8"/>
      <c r="J242" s="12"/>
      <c r="K242" s="11"/>
      <c r="L242" s="11"/>
      <c r="M242" s="9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</row>
    <row r="243" spans="2:61" ht="16">
      <c r="B243" s="8"/>
      <c r="C243" s="9"/>
      <c r="D243" s="10"/>
      <c r="E243" s="8"/>
      <c r="F243" s="11"/>
      <c r="G243" s="9"/>
      <c r="H243" s="11"/>
      <c r="I243" s="8"/>
      <c r="J243" s="12"/>
      <c r="K243" s="11"/>
      <c r="L243" s="11"/>
      <c r="M243" s="9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</row>
    <row r="244" spans="2:61" ht="16">
      <c r="B244" s="8"/>
      <c r="C244" s="9"/>
      <c r="D244" s="10"/>
      <c r="E244" s="8"/>
      <c r="F244" s="11"/>
      <c r="G244" s="9"/>
      <c r="H244" s="11"/>
      <c r="I244" s="8"/>
      <c r="J244" s="12"/>
      <c r="K244" s="11"/>
      <c r="L244" s="11"/>
      <c r="M244" s="9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</row>
    <row r="245" spans="2:61" ht="16">
      <c r="B245" s="8"/>
      <c r="C245" s="9"/>
      <c r="D245" s="10"/>
      <c r="E245" s="8"/>
      <c r="F245" s="11"/>
      <c r="G245" s="9"/>
      <c r="H245" s="11"/>
      <c r="I245" s="8"/>
      <c r="J245" s="12"/>
      <c r="K245" s="11"/>
      <c r="L245" s="11"/>
      <c r="M245" s="9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</row>
    <row r="246" spans="2:61" ht="16">
      <c r="B246" s="8"/>
      <c r="C246" s="9"/>
      <c r="D246" s="10"/>
      <c r="E246" s="8"/>
      <c r="F246" s="11"/>
      <c r="G246" s="9"/>
      <c r="H246" s="11"/>
      <c r="I246" s="8"/>
      <c r="J246" s="12"/>
      <c r="K246" s="11"/>
      <c r="L246" s="11"/>
      <c r="M246" s="9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</row>
    <row r="247" spans="2:61" ht="16">
      <c r="B247" s="8"/>
      <c r="C247" s="9"/>
      <c r="D247" s="10"/>
      <c r="E247" s="8"/>
      <c r="F247" s="11"/>
      <c r="G247" s="9"/>
      <c r="H247" s="11"/>
      <c r="I247" s="8"/>
      <c r="J247" s="12"/>
      <c r="K247" s="11"/>
      <c r="L247" s="11"/>
      <c r="M247" s="9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</row>
    <row r="248" spans="2:61" ht="16">
      <c r="B248" s="8"/>
      <c r="C248" s="9"/>
      <c r="D248" s="10"/>
      <c r="E248" s="8"/>
      <c r="F248" s="11"/>
      <c r="G248" s="9"/>
      <c r="H248" s="11"/>
      <c r="I248" s="8"/>
      <c r="J248" s="12"/>
      <c r="K248" s="11"/>
      <c r="L248" s="11"/>
      <c r="M248" s="9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</row>
    <row r="249" spans="2:61" ht="16">
      <c r="B249" s="8"/>
      <c r="C249" s="9"/>
      <c r="D249" s="10"/>
      <c r="E249" s="8"/>
      <c r="F249" s="11"/>
      <c r="G249" s="9"/>
      <c r="H249" s="11"/>
      <c r="I249" s="8"/>
      <c r="J249" s="12"/>
      <c r="K249" s="11"/>
      <c r="L249" s="11"/>
      <c r="M249" s="9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</row>
    <row r="250" spans="2:61" ht="16">
      <c r="B250" s="8"/>
      <c r="C250" s="9"/>
      <c r="D250" s="10"/>
      <c r="E250" s="8"/>
      <c r="F250" s="11"/>
      <c r="G250" s="9"/>
      <c r="H250" s="11"/>
      <c r="I250" s="8"/>
      <c r="J250" s="12"/>
      <c r="K250" s="11"/>
      <c r="L250" s="11"/>
      <c r="M250" s="9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</row>
    <row r="251" spans="2:61" ht="16">
      <c r="B251" s="8"/>
      <c r="C251" s="9"/>
      <c r="D251" s="10"/>
      <c r="E251" s="8"/>
      <c r="F251" s="11"/>
      <c r="G251" s="9"/>
      <c r="H251" s="11"/>
      <c r="I251" s="8"/>
      <c r="J251" s="12"/>
      <c r="K251" s="11"/>
      <c r="L251" s="11"/>
      <c r="M251" s="9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</row>
    <row r="252" spans="2:61" ht="16">
      <c r="B252" s="8"/>
      <c r="C252" s="9"/>
      <c r="D252" s="10"/>
      <c r="E252" s="8"/>
      <c r="F252" s="11"/>
      <c r="G252" s="9"/>
      <c r="H252" s="11"/>
      <c r="I252" s="8"/>
      <c r="J252" s="12"/>
      <c r="K252" s="11"/>
      <c r="L252" s="11"/>
      <c r="M252" s="9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</row>
    <row r="253" spans="2:61" ht="16">
      <c r="B253" s="8"/>
      <c r="C253" s="9"/>
      <c r="D253" s="10"/>
      <c r="E253" s="8"/>
      <c r="F253" s="11"/>
      <c r="G253" s="9"/>
      <c r="H253" s="11"/>
      <c r="I253" s="8"/>
      <c r="J253" s="12"/>
      <c r="K253" s="11"/>
      <c r="L253" s="11"/>
      <c r="M253" s="9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</row>
    <row r="254" spans="2:61" ht="16">
      <c r="B254" s="8"/>
      <c r="C254" s="9"/>
      <c r="D254" s="10"/>
      <c r="E254" s="8"/>
      <c r="F254" s="11"/>
      <c r="G254" s="9"/>
      <c r="H254" s="11"/>
      <c r="I254" s="8"/>
      <c r="J254" s="12"/>
      <c r="K254" s="11"/>
      <c r="L254" s="11"/>
      <c r="M254" s="9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</row>
    <row r="255" spans="2:61" ht="16">
      <c r="B255" s="8"/>
      <c r="C255" s="9"/>
      <c r="D255" s="10"/>
      <c r="E255" s="8"/>
      <c r="F255" s="11"/>
      <c r="G255" s="9"/>
      <c r="H255" s="11"/>
      <c r="I255" s="8"/>
      <c r="J255" s="12"/>
      <c r="K255" s="11"/>
      <c r="L255" s="11"/>
      <c r="M255" s="9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</row>
    <row r="256" spans="2:61" ht="16">
      <c r="B256" s="8"/>
      <c r="C256" s="9"/>
      <c r="D256" s="10"/>
      <c r="E256" s="8"/>
      <c r="F256" s="11"/>
      <c r="G256" s="9"/>
      <c r="H256" s="11"/>
      <c r="I256" s="8"/>
      <c r="J256" s="12"/>
      <c r="K256" s="11"/>
      <c r="L256" s="11"/>
      <c r="M256" s="9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</row>
    <row r="257" spans="2:61" ht="16">
      <c r="B257" s="8"/>
      <c r="C257" s="9"/>
      <c r="D257" s="10"/>
      <c r="E257" s="8"/>
      <c r="F257" s="11"/>
      <c r="G257" s="9"/>
      <c r="H257" s="11"/>
      <c r="I257" s="8"/>
      <c r="J257" s="12"/>
      <c r="K257" s="11"/>
      <c r="L257" s="11"/>
      <c r="M257" s="9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</row>
    <row r="258" spans="2:61" ht="16">
      <c r="B258" s="8"/>
      <c r="C258" s="9"/>
      <c r="D258" s="10"/>
      <c r="E258" s="8"/>
      <c r="F258" s="11"/>
      <c r="G258" s="9"/>
      <c r="H258" s="11"/>
      <c r="I258" s="8"/>
      <c r="J258" s="12"/>
      <c r="K258" s="11"/>
      <c r="L258" s="11"/>
      <c r="M258" s="9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</row>
    <row r="259" spans="2:61" ht="16">
      <c r="B259" s="8"/>
      <c r="C259" s="9"/>
      <c r="D259" s="10"/>
      <c r="E259" s="8"/>
      <c r="F259" s="11"/>
      <c r="G259" s="9"/>
      <c r="H259" s="11"/>
      <c r="I259" s="8"/>
      <c r="J259" s="12"/>
      <c r="K259" s="11"/>
      <c r="L259" s="11"/>
      <c r="M259" s="9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</row>
    <row r="260" spans="2:61" ht="16">
      <c r="B260" s="8"/>
      <c r="C260" s="9"/>
      <c r="D260" s="10"/>
      <c r="E260" s="8"/>
      <c r="F260" s="11"/>
      <c r="G260" s="9"/>
      <c r="H260" s="11"/>
      <c r="I260" s="8"/>
      <c r="J260" s="12"/>
      <c r="K260" s="11"/>
      <c r="L260" s="11"/>
      <c r="M260" s="9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</row>
    <row r="261" spans="2:61" ht="16">
      <c r="B261" s="8"/>
      <c r="C261" s="9"/>
      <c r="D261" s="10"/>
      <c r="E261" s="8"/>
      <c r="F261" s="11"/>
      <c r="G261" s="9"/>
      <c r="H261" s="11"/>
      <c r="I261" s="8"/>
      <c r="J261" s="12"/>
      <c r="K261" s="11"/>
      <c r="L261" s="11"/>
      <c r="M261" s="9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</row>
    <row r="262" spans="2:61" ht="16">
      <c r="B262" s="8"/>
      <c r="C262" s="9"/>
      <c r="D262" s="10"/>
      <c r="E262" s="8"/>
      <c r="F262" s="11"/>
      <c r="G262" s="9"/>
      <c r="H262" s="11"/>
      <c r="I262" s="8"/>
      <c r="J262" s="12"/>
      <c r="K262" s="11"/>
      <c r="L262" s="11"/>
      <c r="M262" s="9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</row>
    <row r="263" spans="2:61" ht="16">
      <c r="B263" s="8"/>
      <c r="C263" s="9"/>
      <c r="D263" s="10"/>
      <c r="E263" s="8"/>
      <c r="F263" s="11"/>
      <c r="G263" s="9"/>
      <c r="H263" s="11"/>
      <c r="I263" s="8"/>
      <c r="J263" s="12"/>
      <c r="K263" s="11"/>
      <c r="L263" s="11"/>
      <c r="M263" s="9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</row>
    <row r="264" spans="2:61" ht="16">
      <c r="B264" s="8"/>
      <c r="C264" s="9"/>
      <c r="D264" s="10"/>
      <c r="E264" s="8"/>
      <c r="F264" s="11"/>
      <c r="G264" s="9"/>
      <c r="H264" s="11"/>
      <c r="I264" s="8"/>
      <c r="J264" s="12"/>
      <c r="K264" s="11"/>
      <c r="L264" s="11"/>
      <c r="M264" s="9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</row>
    <row r="265" spans="2:61" ht="16">
      <c r="B265" s="8"/>
      <c r="C265" s="9"/>
      <c r="D265" s="10"/>
      <c r="E265" s="8"/>
      <c r="F265" s="11"/>
      <c r="G265" s="9"/>
      <c r="H265" s="11"/>
      <c r="I265" s="8"/>
      <c r="J265" s="12"/>
      <c r="K265" s="11"/>
      <c r="L265" s="11"/>
      <c r="M265" s="9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</row>
    <row r="266" spans="2:61" ht="16">
      <c r="B266" s="8"/>
      <c r="C266" s="9"/>
      <c r="D266" s="10"/>
      <c r="E266" s="8"/>
      <c r="F266" s="11"/>
      <c r="G266" s="9"/>
      <c r="H266" s="11"/>
      <c r="I266" s="8"/>
      <c r="J266" s="12"/>
      <c r="K266" s="11"/>
      <c r="L266" s="11"/>
      <c r="M266" s="9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</row>
    <row r="267" spans="2:61" ht="16">
      <c r="B267" s="8"/>
      <c r="C267" s="9"/>
      <c r="D267" s="10"/>
      <c r="E267" s="8"/>
      <c r="F267" s="11"/>
      <c r="G267" s="9"/>
      <c r="H267" s="11"/>
      <c r="I267" s="8"/>
      <c r="J267" s="12"/>
      <c r="K267" s="11"/>
      <c r="L267" s="11"/>
      <c r="M267" s="9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</row>
    <row r="268" spans="2:61" ht="16">
      <c r="B268" s="8"/>
      <c r="C268" s="9"/>
      <c r="D268" s="10"/>
      <c r="E268" s="8"/>
      <c r="F268" s="11"/>
      <c r="G268" s="9"/>
      <c r="H268" s="11"/>
      <c r="I268" s="8"/>
      <c r="J268" s="12"/>
      <c r="K268" s="11"/>
      <c r="L268" s="11"/>
      <c r="M268" s="9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</row>
    <row r="269" spans="2:61" ht="16">
      <c r="B269" s="8"/>
      <c r="C269" s="9"/>
      <c r="D269" s="10"/>
      <c r="E269" s="8"/>
      <c r="F269" s="11"/>
      <c r="G269" s="9"/>
      <c r="H269" s="11"/>
      <c r="I269" s="8"/>
      <c r="J269" s="12"/>
      <c r="K269" s="11"/>
      <c r="L269" s="11"/>
      <c r="M269" s="9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</row>
    <row r="270" spans="2:61" ht="16">
      <c r="B270" s="8"/>
      <c r="C270" s="9"/>
      <c r="D270" s="10"/>
      <c r="E270" s="8"/>
      <c r="F270" s="11"/>
      <c r="G270" s="9"/>
      <c r="H270" s="11"/>
      <c r="I270" s="8"/>
      <c r="J270" s="12"/>
      <c r="K270" s="11"/>
      <c r="L270" s="11"/>
      <c r="M270" s="9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</row>
    <row r="271" spans="2:61" ht="16">
      <c r="B271" s="8"/>
      <c r="C271" s="9"/>
      <c r="D271" s="10"/>
      <c r="E271" s="8"/>
      <c r="F271" s="11"/>
      <c r="G271" s="9"/>
      <c r="H271" s="11"/>
      <c r="I271" s="8"/>
      <c r="J271" s="12"/>
      <c r="K271" s="11"/>
      <c r="L271" s="11"/>
      <c r="M271" s="9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</row>
    <row r="272" spans="2:61" ht="16">
      <c r="B272" s="8"/>
      <c r="C272" s="9"/>
      <c r="D272" s="10"/>
      <c r="E272" s="8"/>
      <c r="F272" s="11"/>
      <c r="G272" s="9"/>
      <c r="H272" s="11"/>
      <c r="I272" s="8"/>
      <c r="J272" s="12"/>
      <c r="K272" s="11"/>
      <c r="L272" s="11"/>
      <c r="M272" s="9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</row>
    <row r="273" spans="2:61" ht="16">
      <c r="B273" s="8"/>
      <c r="C273" s="9"/>
      <c r="D273" s="10"/>
      <c r="E273" s="8"/>
      <c r="F273" s="11"/>
      <c r="G273" s="9"/>
      <c r="H273" s="11"/>
      <c r="I273" s="8"/>
      <c r="J273" s="12"/>
      <c r="K273" s="11"/>
      <c r="L273" s="11"/>
      <c r="M273" s="9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</row>
    <row r="274" spans="2:61" ht="16">
      <c r="B274" s="8"/>
      <c r="C274" s="9"/>
      <c r="D274" s="10"/>
      <c r="E274" s="8"/>
      <c r="F274" s="11"/>
      <c r="G274" s="9"/>
      <c r="H274" s="11"/>
      <c r="I274" s="8"/>
      <c r="J274" s="12"/>
      <c r="K274" s="11"/>
      <c r="L274" s="11"/>
      <c r="M274" s="9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</row>
    <row r="275" spans="2:61" ht="16">
      <c r="B275" s="8"/>
      <c r="C275" s="9"/>
      <c r="D275" s="10"/>
      <c r="E275" s="8"/>
      <c r="F275" s="11"/>
      <c r="G275" s="9"/>
      <c r="H275" s="11"/>
      <c r="I275" s="8"/>
      <c r="J275" s="12"/>
      <c r="K275" s="11"/>
      <c r="L275" s="11"/>
      <c r="M275" s="9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</row>
    <row r="276" spans="2:61" ht="16">
      <c r="B276" s="8"/>
      <c r="C276" s="9"/>
      <c r="D276" s="10"/>
      <c r="E276" s="8"/>
      <c r="F276" s="11"/>
      <c r="G276" s="9"/>
      <c r="H276" s="11"/>
      <c r="I276" s="8"/>
      <c r="J276" s="12"/>
      <c r="K276" s="11"/>
      <c r="L276" s="11"/>
      <c r="M276" s="9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</row>
    <row r="277" spans="2:61" ht="16">
      <c r="B277" s="8"/>
      <c r="C277" s="9"/>
      <c r="D277" s="10"/>
      <c r="E277" s="8"/>
      <c r="F277" s="11"/>
      <c r="G277" s="9"/>
      <c r="H277" s="11"/>
      <c r="I277" s="8"/>
      <c r="J277" s="12"/>
      <c r="K277" s="11"/>
      <c r="L277" s="11"/>
      <c r="M277" s="9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</row>
    <row r="278" spans="2:61" ht="16">
      <c r="B278" s="8"/>
      <c r="C278" s="9"/>
      <c r="D278" s="10"/>
      <c r="E278" s="8"/>
      <c r="F278" s="11"/>
      <c r="G278" s="9"/>
      <c r="H278" s="11"/>
      <c r="I278" s="8"/>
      <c r="J278" s="12"/>
      <c r="K278" s="11"/>
      <c r="L278" s="11"/>
      <c r="M278" s="9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</row>
    <row r="279" spans="2:61" ht="16">
      <c r="B279" s="8"/>
      <c r="C279" s="9"/>
      <c r="D279" s="10"/>
      <c r="E279" s="8"/>
      <c r="F279" s="11"/>
      <c r="G279" s="9"/>
      <c r="H279" s="11"/>
      <c r="I279" s="8"/>
      <c r="J279" s="12"/>
      <c r="K279" s="11"/>
      <c r="L279" s="11"/>
      <c r="M279" s="9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</row>
    <row r="280" spans="2:61" ht="16">
      <c r="B280" s="8"/>
      <c r="C280" s="9"/>
      <c r="D280" s="10"/>
      <c r="E280" s="8"/>
      <c r="F280" s="11"/>
      <c r="G280" s="9"/>
      <c r="H280" s="11"/>
      <c r="I280" s="8"/>
      <c r="J280" s="12"/>
      <c r="K280" s="11"/>
      <c r="L280" s="11"/>
      <c r="M280" s="9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</row>
    <row r="281" spans="2:61" ht="16">
      <c r="B281" s="8"/>
      <c r="C281" s="9"/>
      <c r="D281" s="10"/>
      <c r="E281" s="8"/>
      <c r="F281" s="11"/>
      <c r="G281" s="9"/>
      <c r="H281" s="11"/>
      <c r="I281" s="8"/>
      <c r="J281" s="12"/>
      <c r="K281" s="11"/>
      <c r="L281" s="11"/>
      <c r="M281" s="9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</row>
    <row r="282" spans="2:61" ht="16">
      <c r="B282" s="8"/>
      <c r="C282" s="9"/>
      <c r="D282" s="10"/>
      <c r="E282" s="8"/>
      <c r="F282" s="11"/>
      <c r="G282" s="9"/>
      <c r="H282" s="11"/>
      <c r="I282" s="8"/>
      <c r="J282" s="12"/>
      <c r="K282" s="11"/>
      <c r="L282" s="11"/>
      <c r="M282" s="9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</row>
    <row r="283" spans="2:61" ht="16">
      <c r="B283" s="8"/>
      <c r="C283" s="9"/>
      <c r="D283" s="10"/>
      <c r="E283" s="8"/>
      <c r="F283" s="11"/>
      <c r="G283" s="9"/>
      <c r="H283" s="11"/>
      <c r="I283" s="8"/>
      <c r="J283" s="12"/>
      <c r="K283" s="11"/>
      <c r="L283" s="11"/>
      <c r="M283" s="9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</row>
    <row r="284" spans="2:61" ht="16">
      <c r="B284" s="8"/>
      <c r="C284" s="9"/>
      <c r="D284" s="10"/>
      <c r="E284" s="8"/>
      <c r="F284" s="11"/>
      <c r="G284" s="9"/>
      <c r="H284" s="11"/>
      <c r="I284" s="8"/>
      <c r="J284" s="12"/>
      <c r="K284" s="11"/>
      <c r="L284" s="11"/>
      <c r="M284" s="9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</row>
    <row r="285" spans="2:61" ht="16">
      <c r="B285" s="8"/>
      <c r="C285" s="9"/>
      <c r="D285" s="10"/>
      <c r="E285" s="8"/>
      <c r="F285" s="11"/>
      <c r="G285" s="9"/>
      <c r="H285" s="11"/>
      <c r="I285" s="8"/>
      <c r="J285" s="12"/>
      <c r="K285" s="11"/>
      <c r="L285" s="11"/>
      <c r="M285" s="9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</row>
    <row r="286" spans="2:61" ht="16">
      <c r="B286" s="8"/>
      <c r="C286" s="9"/>
      <c r="D286" s="10"/>
      <c r="E286" s="8"/>
      <c r="F286" s="11"/>
      <c r="G286" s="9"/>
      <c r="H286" s="11"/>
      <c r="I286" s="8"/>
      <c r="J286" s="12"/>
      <c r="K286" s="11"/>
      <c r="L286" s="11"/>
      <c r="M286" s="9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</row>
    <row r="287" spans="2:61" ht="16">
      <c r="B287" s="8"/>
      <c r="C287" s="9"/>
      <c r="D287" s="10"/>
      <c r="E287" s="8"/>
      <c r="F287" s="11"/>
      <c r="G287" s="9"/>
      <c r="H287" s="11"/>
      <c r="I287" s="8"/>
      <c r="J287" s="12"/>
      <c r="K287" s="11"/>
      <c r="L287" s="11"/>
      <c r="M287" s="9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</row>
    <row r="288" spans="2:61" ht="16">
      <c r="B288" s="8"/>
      <c r="C288" s="9"/>
      <c r="D288" s="10"/>
      <c r="E288" s="8"/>
      <c r="F288" s="11"/>
      <c r="G288" s="9"/>
      <c r="H288" s="11"/>
      <c r="I288" s="8"/>
      <c r="J288" s="12"/>
      <c r="K288" s="11"/>
      <c r="L288" s="11"/>
      <c r="M288" s="9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</row>
    <row r="289" spans="2:61" ht="16">
      <c r="B289" s="8"/>
      <c r="C289" s="9"/>
      <c r="D289" s="10"/>
      <c r="E289" s="8"/>
      <c r="F289" s="11"/>
      <c r="G289" s="9"/>
      <c r="H289" s="11"/>
      <c r="I289" s="8"/>
      <c r="J289" s="12"/>
      <c r="K289" s="11"/>
      <c r="L289" s="11"/>
      <c r="M289" s="9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</row>
    <row r="290" spans="2:61" ht="16">
      <c r="B290" s="8"/>
      <c r="C290" s="9"/>
      <c r="D290" s="10"/>
      <c r="E290" s="8"/>
      <c r="F290" s="11"/>
      <c r="G290" s="9"/>
      <c r="H290" s="11"/>
      <c r="I290" s="8"/>
      <c r="J290" s="12"/>
      <c r="K290" s="11"/>
      <c r="L290" s="11"/>
      <c r="M290" s="9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</row>
    <row r="291" spans="2:61" ht="16">
      <c r="B291" s="8"/>
      <c r="C291" s="9"/>
      <c r="D291" s="10"/>
      <c r="E291" s="8"/>
      <c r="F291" s="11"/>
      <c r="G291" s="9"/>
      <c r="H291" s="11"/>
      <c r="I291" s="8"/>
      <c r="J291" s="12"/>
      <c r="K291" s="11"/>
      <c r="L291" s="11"/>
      <c r="M291" s="9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</row>
    <row r="292" spans="2:61" ht="16">
      <c r="B292" s="8"/>
      <c r="C292" s="9"/>
      <c r="D292" s="10"/>
      <c r="E292" s="8"/>
      <c r="F292" s="11"/>
      <c r="G292" s="9"/>
      <c r="H292" s="11"/>
      <c r="I292" s="8"/>
      <c r="J292" s="12"/>
      <c r="K292" s="11"/>
      <c r="L292" s="11"/>
      <c r="M292" s="9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</row>
    <row r="293" spans="2:61" ht="16">
      <c r="B293" s="8"/>
      <c r="C293" s="9"/>
      <c r="D293" s="10"/>
      <c r="E293" s="8"/>
      <c r="F293" s="11"/>
      <c r="G293" s="9"/>
      <c r="H293" s="11"/>
      <c r="I293" s="8"/>
      <c r="J293" s="12"/>
      <c r="K293" s="11"/>
      <c r="L293" s="11"/>
      <c r="M293" s="9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</row>
    <row r="294" spans="2:61" ht="16">
      <c r="B294" s="8"/>
      <c r="C294" s="9"/>
      <c r="D294" s="10"/>
      <c r="E294" s="8"/>
      <c r="F294" s="11"/>
      <c r="G294" s="9"/>
      <c r="H294" s="11"/>
      <c r="I294" s="8"/>
      <c r="J294" s="12"/>
      <c r="K294" s="11"/>
      <c r="L294" s="11"/>
      <c r="M294" s="9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</row>
    <row r="295" spans="2:61" ht="16">
      <c r="B295" s="8"/>
      <c r="C295" s="9"/>
      <c r="D295" s="10"/>
      <c r="E295" s="8"/>
      <c r="F295" s="11"/>
      <c r="G295" s="9"/>
      <c r="H295" s="11"/>
      <c r="I295" s="8"/>
      <c r="J295" s="12"/>
      <c r="K295" s="11"/>
      <c r="L295" s="11"/>
      <c r="M295" s="9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</row>
    <row r="296" spans="2:61" ht="16">
      <c r="B296" s="8"/>
      <c r="C296" s="9"/>
      <c r="D296" s="10"/>
      <c r="E296" s="8"/>
      <c r="F296" s="11"/>
      <c r="G296" s="9"/>
      <c r="H296" s="11"/>
      <c r="I296" s="8"/>
      <c r="J296" s="12"/>
      <c r="K296" s="11"/>
      <c r="L296" s="11"/>
      <c r="M296" s="9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</row>
    <row r="297" spans="2:61" ht="16">
      <c r="B297" s="8"/>
      <c r="C297" s="9"/>
      <c r="D297" s="10"/>
      <c r="E297" s="8"/>
      <c r="F297" s="11"/>
      <c r="G297" s="9"/>
      <c r="H297" s="11"/>
      <c r="I297" s="8"/>
      <c r="J297" s="12"/>
      <c r="K297" s="11"/>
      <c r="L297" s="11"/>
      <c r="M297" s="9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</row>
    <row r="298" spans="2:61" ht="16">
      <c r="B298" s="8"/>
      <c r="C298" s="9"/>
      <c r="D298" s="10"/>
      <c r="E298" s="8"/>
      <c r="F298" s="11"/>
      <c r="G298" s="9"/>
      <c r="H298" s="11"/>
      <c r="I298" s="8"/>
      <c r="J298" s="12"/>
      <c r="K298" s="11"/>
      <c r="L298" s="11"/>
      <c r="M298" s="9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</row>
    <row r="299" spans="2:61" ht="16">
      <c r="B299" s="8"/>
      <c r="C299" s="9"/>
      <c r="D299" s="10"/>
      <c r="E299" s="8"/>
      <c r="F299" s="11"/>
      <c r="G299" s="9"/>
      <c r="H299" s="11"/>
      <c r="I299" s="8"/>
      <c r="J299" s="12"/>
      <c r="K299" s="11"/>
      <c r="L299" s="11"/>
      <c r="M299" s="9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</row>
    <row r="300" spans="2:61" ht="16">
      <c r="B300" s="8"/>
      <c r="C300" s="9"/>
      <c r="D300" s="10"/>
      <c r="E300" s="8"/>
      <c r="F300" s="11"/>
      <c r="G300" s="9"/>
      <c r="H300" s="11"/>
      <c r="I300" s="8"/>
      <c r="J300" s="12"/>
      <c r="K300" s="11"/>
      <c r="L300" s="11"/>
      <c r="M300" s="9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</row>
    <row r="301" spans="2:61" ht="16">
      <c r="B301" s="8"/>
      <c r="C301" s="9"/>
      <c r="D301" s="10"/>
      <c r="E301" s="8"/>
      <c r="F301" s="11"/>
      <c r="G301" s="9"/>
      <c r="H301" s="11"/>
      <c r="I301" s="8"/>
      <c r="J301" s="12"/>
      <c r="K301" s="11"/>
      <c r="L301" s="11"/>
      <c r="M301" s="9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</row>
    <row r="302" spans="2:61" ht="16">
      <c r="B302" s="8"/>
      <c r="C302" s="9"/>
      <c r="D302" s="10"/>
      <c r="E302" s="8"/>
      <c r="F302" s="11"/>
      <c r="G302" s="9"/>
      <c r="H302" s="11"/>
      <c r="I302" s="8"/>
      <c r="J302" s="12"/>
      <c r="K302" s="11"/>
      <c r="L302" s="11"/>
      <c r="M302" s="9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</row>
    <row r="303" spans="2:61" ht="16">
      <c r="B303" s="8"/>
      <c r="C303" s="9"/>
      <c r="D303" s="10"/>
      <c r="E303" s="8"/>
      <c r="F303" s="11"/>
      <c r="G303" s="9"/>
      <c r="H303" s="11"/>
      <c r="I303" s="8"/>
      <c r="J303" s="12"/>
      <c r="K303" s="11"/>
      <c r="L303" s="11"/>
      <c r="M303" s="9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</row>
    <row r="304" spans="2:61" ht="16">
      <c r="B304" s="8"/>
      <c r="C304" s="9"/>
      <c r="D304" s="10"/>
      <c r="E304" s="8"/>
      <c r="F304" s="11"/>
      <c r="G304" s="9"/>
      <c r="H304" s="11"/>
      <c r="I304" s="8"/>
      <c r="J304" s="12"/>
      <c r="K304" s="11"/>
      <c r="L304" s="11"/>
      <c r="M304" s="9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</row>
    <row r="305" spans="2:61" ht="16">
      <c r="B305" s="8"/>
      <c r="C305" s="9"/>
      <c r="D305" s="10"/>
      <c r="E305" s="8"/>
      <c r="F305" s="11"/>
      <c r="G305" s="9"/>
      <c r="H305" s="11"/>
      <c r="I305" s="8"/>
      <c r="J305" s="12"/>
      <c r="K305" s="11"/>
      <c r="L305" s="11"/>
      <c r="M305" s="9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</row>
    <row r="306" spans="2:61" ht="16">
      <c r="B306" s="8"/>
      <c r="C306" s="9"/>
      <c r="D306" s="10"/>
      <c r="E306" s="8"/>
      <c r="F306" s="11"/>
      <c r="G306" s="9"/>
      <c r="H306" s="11"/>
      <c r="I306" s="8"/>
      <c r="J306" s="12"/>
      <c r="K306" s="11"/>
      <c r="L306" s="11"/>
      <c r="M306" s="9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</row>
    <row r="307" spans="2:61" ht="16">
      <c r="B307" s="8"/>
      <c r="C307" s="9"/>
      <c r="D307" s="10"/>
      <c r="E307" s="8"/>
      <c r="F307" s="11"/>
      <c r="G307" s="9"/>
      <c r="H307" s="11"/>
      <c r="I307" s="8"/>
      <c r="J307" s="12"/>
      <c r="K307" s="11"/>
      <c r="L307" s="11"/>
      <c r="M307" s="9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</row>
    <row r="308" spans="2:61" ht="16">
      <c r="B308" s="8"/>
      <c r="C308" s="9"/>
      <c r="D308" s="10"/>
      <c r="E308" s="8"/>
      <c r="F308" s="11"/>
      <c r="G308" s="9"/>
      <c r="H308" s="11"/>
      <c r="I308" s="8"/>
      <c r="J308" s="12"/>
      <c r="K308" s="11"/>
      <c r="L308" s="11"/>
      <c r="M308" s="9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</row>
    <row r="309" spans="2:61" ht="16">
      <c r="B309" s="8"/>
      <c r="C309" s="9"/>
      <c r="D309" s="10"/>
      <c r="E309" s="8"/>
      <c r="F309" s="11"/>
      <c r="G309" s="9"/>
      <c r="H309" s="11"/>
      <c r="I309" s="8"/>
      <c r="J309" s="12"/>
      <c r="K309" s="11"/>
      <c r="L309" s="11"/>
      <c r="M309" s="9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</row>
    <row r="310" spans="2:61" ht="16">
      <c r="B310" s="8"/>
      <c r="C310" s="9"/>
      <c r="D310" s="10"/>
      <c r="E310" s="8"/>
      <c r="F310" s="11"/>
      <c r="G310" s="9"/>
      <c r="H310" s="11"/>
      <c r="I310" s="8"/>
      <c r="J310" s="12"/>
      <c r="K310" s="11"/>
      <c r="L310" s="11"/>
      <c r="M310" s="9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</row>
    <row r="311" spans="2:61" ht="16">
      <c r="B311" s="8"/>
      <c r="C311" s="9"/>
      <c r="D311" s="10"/>
      <c r="E311" s="8"/>
      <c r="F311" s="11"/>
      <c r="G311" s="9"/>
      <c r="H311" s="11"/>
      <c r="I311" s="8"/>
      <c r="J311" s="12"/>
      <c r="K311" s="11"/>
      <c r="L311" s="11"/>
      <c r="M311" s="9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</row>
    <row r="312" spans="2:61" ht="16">
      <c r="B312" s="8"/>
      <c r="C312" s="9"/>
      <c r="D312" s="10"/>
      <c r="E312" s="8"/>
      <c r="F312" s="11"/>
      <c r="G312" s="9"/>
      <c r="H312" s="11"/>
      <c r="I312" s="8"/>
      <c r="J312" s="12"/>
      <c r="K312" s="11"/>
      <c r="L312" s="11"/>
      <c r="M312" s="9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</row>
    <row r="313" spans="2:61" ht="16">
      <c r="B313" s="8"/>
      <c r="C313" s="9"/>
      <c r="D313" s="10"/>
      <c r="E313" s="8"/>
      <c r="F313" s="11"/>
      <c r="G313" s="9"/>
      <c r="H313" s="11"/>
      <c r="I313" s="8"/>
      <c r="J313" s="12"/>
      <c r="K313" s="11"/>
      <c r="L313" s="11"/>
      <c r="M313" s="9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</row>
    <row r="314" spans="2:61" ht="16">
      <c r="B314" s="8"/>
      <c r="C314" s="9"/>
      <c r="D314" s="10"/>
      <c r="E314" s="8"/>
      <c r="F314" s="11"/>
      <c r="G314" s="9"/>
      <c r="H314" s="11"/>
      <c r="I314" s="8"/>
      <c r="J314" s="12"/>
      <c r="K314" s="11"/>
      <c r="L314" s="11"/>
      <c r="M314" s="9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</row>
    <row r="315" spans="2:61" ht="16">
      <c r="B315" s="8"/>
      <c r="C315" s="9"/>
      <c r="D315" s="10"/>
      <c r="E315" s="8"/>
      <c r="F315" s="11"/>
      <c r="G315" s="9"/>
      <c r="H315" s="11"/>
      <c r="I315" s="8"/>
      <c r="J315" s="12"/>
      <c r="K315" s="11"/>
      <c r="L315" s="11"/>
      <c r="M315" s="9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</row>
    <row r="316" spans="2:61" ht="16">
      <c r="B316" s="8"/>
      <c r="C316" s="9"/>
      <c r="D316" s="10"/>
      <c r="E316" s="8"/>
      <c r="F316" s="11"/>
      <c r="G316" s="9"/>
      <c r="H316" s="11"/>
      <c r="I316" s="8"/>
      <c r="J316" s="12"/>
      <c r="K316" s="11"/>
      <c r="L316" s="11"/>
      <c r="M316" s="9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</row>
    <row r="317" spans="2:61" ht="16">
      <c r="B317" s="8"/>
      <c r="C317" s="9"/>
      <c r="D317" s="10"/>
      <c r="E317" s="8"/>
      <c r="F317" s="11"/>
      <c r="G317" s="9"/>
      <c r="H317" s="11"/>
      <c r="I317" s="8"/>
      <c r="J317" s="12"/>
      <c r="K317" s="11"/>
      <c r="L317" s="11"/>
      <c r="M317" s="9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</row>
    <row r="318" spans="2:61" ht="16">
      <c r="B318" s="8"/>
      <c r="C318" s="9"/>
      <c r="D318" s="10"/>
      <c r="E318" s="8"/>
      <c r="F318" s="11"/>
      <c r="G318" s="9"/>
      <c r="H318" s="11"/>
      <c r="I318" s="8"/>
      <c r="J318" s="12"/>
      <c r="K318" s="11"/>
      <c r="L318" s="11"/>
      <c r="M318" s="9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</row>
    <row r="319" spans="2:61" ht="16">
      <c r="B319" s="8"/>
      <c r="C319" s="9"/>
      <c r="D319" s="10"/>
      <c r="E319" s="8"/>
      <c r="F319" s="11"/>
      <c r="G319" s="9"/>
      <c r="H319" s="11"/>
      <c r="I319" s="8"/>
      <c r="J319" s="12"/>
      <c r="K319" s="11"/>
      <c r="L319" s="11"/>
      <c r="M319" s="9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</row>
    <row r="320" spans="2:61" ht="16">
      <c r="B320" s="8"/>
      <c r="C320" s="9"/>
      <c r="D320" s="10"/>
      <c r="E320" s="8"/>
      <c r="F320" s="11"/>
      <c r="G320" s="9"/>
      <c r="H320" s="11"/>
      <c r="I320" s="8"/>
      <c r="J320" s="12"/>
      <c r="K320" s="11"/>
      <c r="L320" s="11"/>
      <c r="M320" s="9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</row>
    <row r="321" spans="2:61" ht="16">
      <c r="B321" s="8"/>
      <c r="C321" s="9"/>
      <c r="D321" s="10"/>
      <c r="E321" s="8"/>
      <c r="F321" s="11"/>
      <c r="G321" s="9"/>
      <c r="H321" s="11"/>
      <c r="I321" s="8"/>
      <c r="J321" s="12"/>
      <c r="K321" s="11"/>
      <c r="L321" s="11"/>
      <c r="M321" s="9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</row>
    <row r="322" spans="2:61" ht="16">
      <c r="B322" s="8"/>
      <c r="C322" s="9"/>
      <c r="D322" s="10"/>
      <c r="E322" s="8"/>
      <c r="F322" s="11"/>
      <c r="G322" s="9"/>
      <c r="H322" s="11"/>
      <c r="I322" s="8"/>
      <c r="J322" s="12"/>
      <c r="K322" s="11"/>
      <c r="L322" s="11"/>
      <c r="M322" s="9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</row>
    <row r="323" spans="2:61" ht="16">
      <c r="B323" s="8"/>
      <c r="C323" s="9"/>
      <c r="D323" s="10"/>
      <c r="E323" s="8"/>
      <c r="F323" s="11"/>
      <c r="G323" s="9"/>
      <c r="H323" s="11"/>
      <c r="I323" s="8"/>
      <c r="J323" s="12"/>
      <c r="K323" s="11"/>
      <c r="L323" s="11"/>
      <c r="M323" s="9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</row>
    <row r="324" spans="2:61" ht="16">
      <c r="B324" s="8"/>
      <c r="C324" s="9"/>
      <c r="D324" s="10"/>
      <c r="E324" s="8"/>
      <c r="F324" s="11"/>
      <c r="G324" s="9"/>
      <c r="H324" s="11"/>
      <c r="I324" s="8"/>
      <c r="J324" s="12"/>
      <c r="K324" s="11"/>
      <c r="L324" s="11"/>
      <c r="M324" s="9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</row>
    <row r="325" spans="2:61" ht="16">
      <c r="B325" s="8"/>
      <c r="C325" s="9"/>
      <c r="D325" s="10"/>
      <c r="E325" s="8"/>
      <c r="F325" s="11"/>
      <c r="G325" s="9"/>
      <c r="H325" s="11"/>
      <c r="I325" s="8"/>
      <c r="J325" s="12"/>
      <c r="K325" s="11"/>
      <c r="L325" s="11"/>
      <c r="M325" s="9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</row>
    <row r="326" spans="2:61" ht="16">
      <c r="B326" s="8"/>
      <c r="C326" s="9"/>
      <c r="D326" s="10"/>
      <c r="E326" s="8"/>
      <c r="F326" s="11"/>
      <c r="G326" s="9"/>
      <c r="H326" s="11"/>
      <c r="I326" s="8"/>
      <c r="J326" s="12"/>
      <c r="K326" s="11"/>
      <c r="L326" s="11"/>
      <c r="M326" s="9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</row>
    <row r="327" spans="2:61" ht="16">
      <c r="B327" s="8"/>
      <c r="C327" s="9"/>
      <c r="D327" s="10"/>
      <c r="E327" s="8"/>
      <c r="F327" s="11"/>
      <c r="G327" s="9"/>
      <c r="H327" s="11"/>
      <c r="I327" s="8"/>
      <c r="J327" s="12"/>
      <c r="K327" s="11"/>
      <c r="L327" s="11"/>
      <c r="M327" s="9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</row>
    <row r="328" spans="2:61" ht="16">
      <c r="B328" s="8"/>
      <c r="C328" s="9"/>
      <c r="D328" s="10"/>
      <c r="E328" s="8"/>
      <c r="F328" s="11"/>
      <c r="G328" s="9"/>
      <c r="H328" s="11"/>
      <c r="I328" s="8"/>
      <c r="J328" s="12"/>
      <c r="K328" s="11"/>
      <c r="L328" s="11"/>
      <c r="M328" s="9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</row>
    <row r="329" spans="2:61" ht="16">
      <c r="B329" s="8"/>
      <c r="C329" s="9"/>
      <c r="D329" s="10"/>
      <c r="E329" s="8"/>
      <c r="F329" s="11"/>
      <c r="G329" s="9"/>
      <c r="H329" s="11"/>
      <c r="I329" s="8"/>
      <c r="J329" s="12"/>
      <c r="K329" s="11"/>
      <c r="L329" s="11"/>
      <c r="M329" s="9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</row>
    <row r="330" spans="2:61" ht="16">
      <c r="B330" s="8"/>
      <c r="C330" s="9"/>
      <c r="D330" s="10"/>
      <c r="E330" s="8"/>
      <c r="F330" s="11"/>
      <c r="G330" s="9"/>
      <c r="H330" s="11"/>
      <c r="I330" s="8"/>
      <c r="J330" s="12"/>
      <c r="K330" s="11"/>
      <c r="L330" s="11"/>
      <c r="M330" s="9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</row>
    <row r="331" spans="2:61" ht="16">
      <c r="B331" s="8"/>
      <c r="C331" s="9"/>
      <c r="D331" s="10"/>
      <c r="E331" s="8"/>
      <c r="F331" s="11"/>
      <c r="G331" s="9"/>
      <c r="H331" s="11"/>
      <c r="I331" s="8"/>
      <c r="J331" s="12"/>
      <c r="K331" s="11"/>
      <c r="L331" s="11"/>
      <c r="M331" s="9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</row>
    <row r="332" spans="2:61" ht="16">
      <c r="B332" s="8"/>
      <c r="C332" s="9"/>
      <c r="D332" s="10"/>
      <c r="E332" s="8"/>
      <c r="F332" s="11"/>
      <c r="G332" s="9"/>
      <c r="H332" s="11"/>
      <c r="I332" s="8"/>
      <c r="J332" s="12"/>
      <c r="K332" s="11"/>
      <c r="L332" s="11"/>
      <c r="M332" s="9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</row>
    <row r="333" spans="2:61" ht="16">
      <c r="B333" s="8"/>
      <c r="C333" s="9"/>
      <c r="D333" s="10"/>
      <c r="E333" s="8"/>
      <c r="F333" s="11"/>
      <c r="G333" s="9"/>
      <c r="H333" s="11"/>
      <c r="I333" s="8"/>
      <c r="J333" s="12"/>
      <c r="K333" s="11"/>
      <c r="L333" s="11"/>
      <c r="M333" s="9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</row>
    <row r="334" spans="2:61" ht="16">
      <c r="B334" s="8"/>
      <c r="C334" s="9"/>
      <c r="D334" s="10"/>
      <c r="E334" s="8"/>
      <c r="F334" s="11"/>
      <c r="G334" s="9"/>
      <c r="H334" s="11"/>
      <c r="I334" s="8"/>
      <c r="J334" s="12"/>
      <c r="K334" s="11"/>
      <c r="L334" s="11"/>
      <c r="M334" s="9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</row>
    <row r="335" spans="2:61" ht="16">
      <c r="B335" s="8"/>
      <c r="C335" s="9"/>
      <c r="D335" s="10"/>
      <c r="E335" s="8"/>
      <c r="F335" s="11"/>
      <c r="G335" s="9"/>
      <c r="H335" s="11"/>
      <c r="I335" s="8"/>
      <c r="J335" s="12"/>
      <c r="K335" s="11"/>
      <c r="L335" s="11"/>
      <c r="M335" s="9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</row>
    <row r="336" spans="2:61" ht="16">
      <c r="B336" s="8"/>
      <c r="C336" s="9"/>
      <c r="D336" s="10"/>
      <c r="E336" s="8"/>
      <c r="F336" s="11"/>
      <c r="G336" s="9"/>
      <c r="H336" s="11"/>
      <c r="I336" s="8"/>
      <c r="J336" s="12"/>
      <c r="K336" s="11"/>
      <c r="L336" s="11"/>
      <c r="M336" s="9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</row>
    <row r="337" spans="2:61" ht="16">
      <c r="B337" s="8"/>
      <c r="C337" s="9"/>
      <c r="D337" s="10"/>
      <c r="E337" s="8"/>
      <c r="F337" s="11"/>
      <c r="G337" s="9"/>
      <c r="H337" s="11"/>
      <c r="I337" s="8"/>
      <c r="J337" s="12"/>
      <c r="K337" s="11"/>
      <c r="L337" s="11"/>
      <c r="M337" s="9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</row>
    <row r="338" spans="2:61" ht="16">
      <c r="B338" s="8"/>
      <c r="C338" s="9"/>
      <c r="D338" s="10"/>
      <c r="E338" s="8"/>
      <c r="F338" s="11"/>
      <c r="G338" s="9"/>
      <c r="H338" s="11"/>
      <c r="I338" s="8"/>
      <c r="J338" s="12"/>
      <c r="K338" s="11"/>
      <c r="L338" s="11"/>
      <c r="M338" s="9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</row>
    <row r="339" spans="2:61" ht="16">
      <c r="B339" s="8"/>
      <c r="C339" s="9"/>
      <c r="D339" s="10"/>
      <c r="E339" s="8"/>
      <c r="F339" s="11"/>
      <c r="G339" s="9"/>
      <c r="H339" s="11"/>
      <c r="I339" s="8"/>
      <c r="J339" s="12"/>
      <c r="K339" s="11"/>
      <c r="L339" s="11"/>
      <c r="M339" s="9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</row>
    <row r="340" spans="2:61" ht="16">
      <c r="B340" s="8"/>
      <c r="C340" s="9"/>
      <c r="D340" s="10"/>
      <c r="E340" s="8"/>
      <c r="F340" s="11"/>
      <c r="G340" s="9"/>
      <c r="H340" s="11"/>
      <c r="I340" s="8"/>
      <c r="J340" s="12"/>
      <c r="K340" s="11"/>
      <c r="L340" s="11"/>
      <c r="M340" s="9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</row>
    <row r="341" spans="2:61" ht="16">
      <c r="B341" s="8"/>
      <c r="C341" s="9"/>
      <c r="D341" s="10"/>
      <c r="E341" s="8"/>
      <c r="F341" s="11"/>
      <c r="G341" s="9"/>
      <c r="H341" s="11"/>
      <c r="I341" s="8"/>
      <c r="J341" s="12"/>
      <c r="K341" s="11"/>
      <c r="L341" s="11"/>
      <c r="M341" s="9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</row>
    <row r="342" spans="2:61" ht="16">
      <c r="B342" s="8"/>
      <c r="C342" s="9"/>
      <c r="D342" s="10"/>
      <c r="E342" s="8"/>
      <c r="F342" s="11"/>
      <c r="G342" s="9"/>
      <c r="H342" s="11"/>
      <c r="I342" s="8"/>
      <c r="J342" s="12"/>
      <c r="K342" s="11"/>
      <c r="L342" s="11"/>
      <c r="M342" s="9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</row>
    <row r="343" spans="2:61" ht="16">
      <c r="B343" s="8"/>
      <c r="C343" s="9"/>
      <c r="D343" s="10"/>
      <c r="E343" s="8"/>
      <c r="F343" s="11"/>
      <c r="G343" s="9"/>
      <c r="H343" s="11"/>
      <c r="I343" s="8"/>
      <c r="J343" s="12"/>
      <c r="K343" s="11"/>
      <c r="L343" s="11"/>
      <c r="M343" s="9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</row>
    <row r="344" spans="2:61" ht="16">
      <c r="B344" s="8"/>
      <c r="C344" s="9"/>
      <c r="D344" s="10"/>
      <c r="E344" s="8"/>
      <c r="F344" s="11"/>
      <c r="G344" s="9"/>
      <c r="H344" s="11"/>
      <c r="I344" s="8"/>
      <c r="J344" s="12"/>
      <c r="K344" s="11"/>
      <c r="L344" s="11"/>
      <c r="M344" s="9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</row>
    <row r="345" spans="2:61" ht="16">
      <c r="B345" s="8"/>
      <c r="C345" s="9"/>
      <c r="D345" s="10"/>
      <c r="E345" s="8"/>
      <c r="F345" s="11"/>
      <c r="G345" s="9"/>
      <c r="H345" s="11"/>
      <c r="I345" s="8"/>
      <c r="J345" s="12"/>
      <c r="K345" s="11"/>
      <c r="L345" s="11"/>
      <c r="M345" s="9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</row>
    <row r="346" spans="2:61" ht="16">
      <c r="B346" s="8"/>
      <c r="C346" s="9"/>
      <c r="D346" s="10"/>
      <c r="E346" s="8"/>
      <c r="F346" s="11"/>
      <c r="G346" s="9"/>
      <c r="H346" s="11"/>
      <c r="I346" s="8"/>
      <c r="J346" s="12"/>
      <c r="K346" s="11"/>
      <c r="L346" s="11"/>
      <c r="M346" s="9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</row>
    <row r="347" spans="2:61" ht="16">
      <c r="B347" s="8"/>
      <c r="C347" s="9"/>
      <c r="D347" s="10"/>
      <c r="E347" s="8"/>
      <c r="F347" s="11"/>
      <c r="G347" s="9"/>
      <c r="H347" s="11"/>
      <c r="I347" s="8"/>
      <c r="J347" s="12"/>
      <c r="K347" s="11"/>
      <c r="L347" s="11"/>
      <c r="M347" s="9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</row>
    <row r="348" spans="2:61" ht="16">
      <c r="B348" s="8"/>
      <c r="C348" s="9"/>
      <c r="D348" s="10"/>
      <c r="E348" s="8"/>
      <c r="F348" s="11"/>
      <c r="G348" s="9"/>
      <c r="H348" s="11"/>
      <c r="I348" s="8"/>
      <c r="J348" s="12"/>
      <c r="K348" s="11"/>
      <c r="L348" s="11"/>
      <c r="M348" s="9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</row>
    <row r="349" spans="2:61" ht="16">
      <c r="B349" s="8"/>
      <c r="C349" s="9"/>
      <c r="D349" s="10"/>
      <c r="E349" s="8"/>
      <c r="F349" s="11"/>
      <c r="G349" s="9"/>
      <c r="H349" s="11"/>
      <c r="I349" s="8"/>
      <c r="J349" s="12"/>
      <c r="K349" s="11"/>
      <c r="L349" s="11"/>
      <c r="M349" s="9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</row>
    <row r="350" spans="2:61" ht="16">
      <c r="B350" s="8"/>
      <c r="C350" s="9"/>
      <c r="D350" s="10"/>
      <c r="E350" s="8"/>
      <c r="F350" s="11"/>
      <c r="G350" s="9"/>
      <c r="H350" s="11"/>
      <c r="I350" s="8"/>
      <c r="J350" s="12"/>
      <c r="K350" s="11"/>
      <c r="L350" s="11"/>
      <c r="M350" s="9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</row>
    <row r="351" spans="2:61" ht="16">
      <c r="B351" s="8"/>
      <c r="C351" s="9"/>
      <c r="D351" s="10"/>
      <c r="E351" s="8"/>
      <c r="F351" s="11"/>
      <c r="G351" s="9"/>
      <c r="H351" s="11"/>
      <c r="I351" s="8"/>
      <c r="J351" s="12"/>
      <c r="K351" s="11"/>
      <c r="L351" s="11"/>
      <c r="M351" s="9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</row>
    <row r="352" spans="2:61" ht="16">
      <c r="B352" s="8"/>
      <c r="C352" s="9"/>
      <c r="D352" s="10"/>
      <c r="E352" s="8"/>
      <c r="F352" s="11"/>
      <c r="G352" s="9"/>
      <c r="H352" s="11"/>
      <c r="I352" s="8"/>
      <c r="J352" s="12"/>
      <c r="K352" s="11"/>
      <c r="L352" s="11"/>
      <c r="M352" s="9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</row>
    <row r="353" spans="2:61" ht="16">
      <c r="B353" s="8"/>
      <c r="C353" s="9"/>
      <c r="D353" s="10"/>
      <c r="E353" s="8"/>
      <c r="F353" s="11"/>
      <c r="G353" s="9"/>
      <c r="H353" s="11"/>
      <c r="I353" s="8"/>
      <c r="J353" s="12"/>
      <c r="K353" s="11"/>
      <c r="L353" s="11"/>
      <c r="M353" s="9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</row>
    <row r="354" spans="2:61" ht="16">
      <c r="B354" s="8"/>
      <c r="C354" s="9"/>
      <c r="D354" s="10"/>
      <c r="E354" s="8"/>
      <c r="F354" s="11"/>
      <c r="G354" s="9"/>
      <c r="H354" s="11"/>
      <c r="I354" s="8"/>
      <c r="J354" s="12"/>
      <c r="K354" s="11"/>
      <c r="L354" s="11"/>
      <c r="M354" s="9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</row>
    <row r="355" spans="2:61" ht="16">
      <c r="B355" s="8"/>
      <c r="C355" s="9"/>
      <c r="D355" s="10"/>
      <c r="E355" s="8"/>
      <c r="F355" s="11"/>
      <c r="G355" s="9"/>
      <c r="H355" s="11"/>
      <c r="I355" s="8"/>
      <c r="J355" s="12"/>
      <c r="K355" s="11"/>
      <c r="L355" s="11"/>
      <c r="M355" s="9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</row>
    <row r="356" spans="2:61" ht="16">
      <c r="B356" s="8"/>
      <c r="C356" s="9"/>
      <c r="D356" s="10"/>
      <c r="E356" s="8"/>
      <c r="F356" s="11"/>
      <c r="G356" s="9"/>
      <c r="H356" s="11"/>
      <c r="I356" s="8"/>
      <c r="J356" s="12"/>
      <c r="K356" s="11"/>
      <c r="L356" s="11"/>
      <c r="M356" s="9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</row>
    <row r="357" spans="2:61" ht="16">
      <c r="B357" s="8"/>
      <c r="C357" s="9"/>
      <c r="D357" s="10"/>
      <c r="E357" s="8"/>
      <c r="F357" s="11"/>
      <c r="G357" s="9"/>
      <c r="H357" s="11"/>
      <c r="I357" s="8"/>
      <c r="J357" s="12"/>
      <c r="K357" s="11"/>
      <c r="L357" s="11"/>
      <c r="M357" s="9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</row>
    <row r="358" spans="2:61" ht="16">
      <c r="B358" s="8"/>
      <c r="C358" s="9"/>
      <c r="D358" s="10"/>
      <c r="E358" s="8"/>
      <c r="F358" s="11"/>
      <c r="G358" s="9"/>
      <c r="H358" s="11"/>
      <c r="I358" s="8"/>
      <c r="J358" s="12"/>
      <c r="K358" s="11"/>
      <c r="L358" s="11"/>
      <c r="M358" s="9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</row>
    <row r="359" spans="2:61" ht="16">
      <c r="B359" s="8"/>
      <c r="C359" s="9"/>
      <c r="D359" s="10"/>
      <c r="E359" s="8"/>
      <c r="F359" s="11"/>
      <c r="G359" s="9"/>
      <c r="H359" s="11"/>
      <c r="I359" s="8"/>
      <c r="J359" s="12"/>
      <c r="K359" s="11"/>
      <c r="L359" s="11"/>
      <c r="M359" s="9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</row>
    <row r="360" spans="2:61" ht="16">
      <c r="B360" s="8"/>
      <c r="C360" s="9"/>
      <c r="D360" s="10"/>
      <c r="E360" s="8"/>
      <c r="F360" s="11"/>
      <c r="G360" s="9"/>
      <c r="H360" s="11"/>
      <c r="I360" s="8"/>
      <c r="J360" s="12"/>
      <c r="K360" s="11"/>
      <c r="L360" s="11"/>
      <c r="M360" s="9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</row>
    <row r="361" spans="2:61" ht="16">
      <c r="B361" s="8"/>
      <c r="C361" s="9"/>
      <c r="D361" s="10"/>
      <c r="E361" s="8"/>
      <c r="F361" s="11"/>
      <c r="G361" s="9"/>
      <c r="H361" s="11"/>
      <c r="I361" s="8"/>
      <c r="J361" s="12"/>
      <c r="K361" s="11"/>
      <c r="L361" s="11"/>
      <c r="M361" s="9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</row>
    <row r="362" spans="2:61" ht="16">
      <c r="B362" s="8"/>
      <c r="C362" s="9"/>
      <c r="D362" s="10"/>
      <c r="E362" s="8"/>
      <c r="F362" s="11"/>
      <c r="G362" s="9"/>
      <c r="H362" s="11"/>
      <c r="I362" s="8"/>
      <c r="J362" s="12"/>
      <c r="K362" s="11"/>
      <c r="L362" s="11"/>
      <c r="M362" s="9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</row>
    <row r="363" spans="2:61" ht="16">
      <c r="B363" s="8"/>
      <c r="C363" s="9"/>
      <c r="D363" s="10"/>
      <c r="E363" s="8"/>
      <c r="F363" s="11"/>
      <c r="G363" s="9"/>
      <c r="H363" s="11"/>
      <c r="I363" s="8"/>
      <c r="J363" s="12"/>
      <c r="K363" s="11"/>
      <c r="L363" s="11"/>
      <c r="M363" s="9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</row>
    <row r="364" spans="2:61" ht="16">
      <c r="B364" s="8"/>
      <c r="C364" s="9"/>
      <c r="D364" s="10"/>
      <c r="E364" s="8"/>
      <c r="F364" s="11"/>
      <c r="G364" s="9"/>
      <c r="H364" s="11"/>
      <c r="I364" s="8"/>
      <c r="J364" s="12"/>
      <c r="K364" s="11"/>
      <c r="L364" s="11"/>
      <c r="M364" s="9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</row>
    <row r="365" spans="2:61" ht="16">
      <c r="B365" s="8"/>
      <c r="C365" s="9"/>
      <c r="D365" s="10"/>
      <c r="E365" s="8"/>
      <c r="F365" s="11"/>
      <c r="G365" s="9"/>
      <c r="H365" s="11"/>
      <c r="I365" s="8"/>
      <c r="J365" s="12"/>
      <c r="K365" s="11"/>
      <c r="L365" s="11"/>
      <c r="M365" s="9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</row>
    <row r="366" spans="2:61" ht="16">
      <c r="B366" s="8"/>
      <c r="C366" s="9"/>
      <c r="D366" s="10"/>
      <c r="E366" s="8"/>
      <c r="F366" s="11"/>
      <c r="G366" s="9"/>
      <c r="H366" s="11"/>
      <c r="I366" s="8"/>
      <c r="J366" s="12"/>
      <c r="K366" s="11"/>
      <c r="L366" s="11"/>
      <c r="M366" s="9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</row>
    <row r="367" spans="2:61" ht="16">
      <c r="B367" s="8"/>
      <c r="C367" s="9"/>
      <c r="D367" s="10"/>
      <c r="E367" s="8"/>
      <c r="F367" s="11"/>
      <c r="G367" s="9"/>
      <c r="H367" s="11"/>
      <c r="I367" s="8"/>
      <c r="J367" s="12"/>
      <c r="K367" s="11"/>
      <c r="L367" s="11"/>
      <c r="M367" s="9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</row>
    <row r="368" spans="2:61" ht="16">
      <c r="B368" s="8"/>
      <c r="C368" s="9"/>
      <c r="D368" s="10"/>
      <c r="E368" s="8"/>
      <c r="F368" s="11"/>
      <c r="G368" s="9"/>
      <c r="H368" s="11"/>
      <c r="I368" s="8"/>
      <c r="J368" s="12"/>
      <c r="K368" s="11"/>
      <c r="L368" s="11"/>
      <c r="M368" s="9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</row>
    <row r="369" spans="2:61" ht="16">
      <c r="B369" s="8"/>
      <c r="C369" s="9"/>
      <c r="D369" s="10"/>
      <c r="E369" s="8"/>
      <c r="F369" s="11"/>
      <c r="G369" s="9"/>
      <c r="H369" s="11"/>
      <c r="I369" s="8"/>
      <c r="J369" s="12"/>
      <c r="K369" s="11"/>
      <c r="L369" s="11"/>
      <c r="M369" s="9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</row>
    <row r="370" spans="2:61" ht="16">
      <c r="B370" s="8"/>
      <c r="C370" s="9"/>
      <c r="D370" s="10"/>
      <c r="E370" s="8"/>
      <c r="F370" s="11"/>
      <c r="G370" s="9"/>
      <c r="H370" s="11"/>
      <c r="I370" s="8"/>
      <c r="J370" s="12"/>
      <c r="K370" s="11"/>
      <c r="L370" s="11"/>
      <c r="M370" s="9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</row>
    <row r="371" spans="2:61" ht="16">
      <c r="B371" s="8"/>
      <c r="C371" s="9"/>
      <c r="D371" s="10"/>
      <c r="E371" s="8"/>
      <c r="F371" s="11"/>
      <c r="G371" s="9"/>
      <c r="H371" s="11"/>
      <c r="I371" s="8"/>
      <c r="J371" s="12"/>
      <c r="K371" s="11"/>
      <c r="L371" s="11"/>
      <c r="M371" s="9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</row>
    <row r="372" spans="2:61" ht="16">
      <c r="B372" s="8"/>
      <c r="C372" s="9"/>
      <c r="D372" s="10"/>
      <c r="E372" s="8"/>
      <c r="F372" s="11"/>
      <c r="G372" s="9"/>
      <c r="H372" s="11"/>
      <c r="I372" s="8"/>
      <c r="J372" s="12"/>
      <c r="K372" s="11"/>
      <c r="L372" s="11"/>
      <c r="M372" s="9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</row>
    <row r="373" spans="2:61" ht="16">
      <c r="B373" s="8"/>
      <c r="C373" s="9"/>
      <c r="D373" s="10"/>
      <c r="E373" s="8"/>
      <c r="F373" s="11"/>
      <c r="G373" s="9"/>
      <c r="H373" s="11"/>
      <c r="I373" s="8"/>
      <c r="J373" s="12"/>
      <c r="K373" s="11"/>
      <c r="L373" s="11"/>
      <c r="M373" s="9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</row>
    <row r="374" spans="2:61" ht="16">
      <c r="B374" s="8"/>
      <c r="C374" s="9"/>
      <c r="D374" s="10"/>
      <c r="E374" s="8"/>
      <c r="F374" s="11"/>
      <c r="G374" s="9"/>
      <c r="H374" s="11"/>
      <c r="I374" s="8"/>
      <c r="J374" s="12"/>
      <c r="K374" s="11"/>
      <c r="L374" s="11"/>
      <c r="M374" s="9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</row>
    <row r="375" spans="2:61" ht="16">
      <c r="B375" s="8"/>
      <c r="C375" s="9"/>
      <c r="D375" s="10"/>
      <c r="E375" s="8"/>
      <c r="F375" s="11"/>
      <c r="G375" s="9"/>
      <c r="H375" s="11"/>
      <c r="I375" s="8"/>
      <c r="J375" s="12"/>
      <c r="K375" s="11"/>
      <c r="L375" s="11"/>
      <c r="M375" s="9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</row>
    <row r="376" spans="2:61" ht="16">
      <c r="B376" s="8"/>
      <c r="C376" s="9"/>
      <c r="D376" s="10"/>
      <c r="E376" s="8"/>
      <c r="F376" s="11"/>
      <c r="G376" s="9"/>
      <c r="H376" s="11"/>
      <c r="I376" s="8"/>
      <c r="J376" s="12"/>
      <c r="K376" s="11"/>
      <c r="L376" s="11"/>
      <c r="M376" s="9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</row>
    <row r="377" spans="2:61" ht="16">
      <c r="B377" s="8"/>
      <c r="C377" s="9"/>
      <c r="D377" s="10"/>
      <c r="E377" s="8"/>
      <c r="F377" s="11"/>
      <c r="G377" s="9"/>
      <c r="H377" s="11"/>
      <c r="I377" s="8"/>
      <c r="J377" s="12"/>
      <c r="K377" s="11"/>
      <c r="L377" s="11"/>
      <c r="M377" s="9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</row>
    <row r="378" spans="2:61" ht="16">
      <c r="B378" s="8"/>
      <c r="C378" s="9"/>
      <c r="D378" s="10"/>
      <c r="E378" s="8"/>
      <c r="F378" s="11"/>
      <c r="G378" s="9"/>
      <c r="H378" s="11"/>
      <c r="I378" s="8"/>
      <c r="J378" s="12"/>
      <c r="K378" s="11"/>
      <c r="L378" s="11"/>
      <c r="M378" s="9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</row>
    <row r="379" spans="2:61" ht="16">
      <c r="B379" s="8"/>
      <c r="C379" s="9"/>
      <c r="D379" s="10"/>
      <c r="E379" s="8"/>
      <c r="F379" s="11"/>
      <c r="G379" s="9"/>
      <c r="H379" s="11"/>
      <c r="I379" s="8"/>
      <c r="J379" s="12"/>
      <c r="K379" s="11"/>
      <c r="L379" s="11"/>
      <c r="M379" s="9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</row>
    <row r="380" spans="2:61" ht="16">
      <c r="B380" s="8"/>
      <c r="C380" s="9"/>
      <c r="D380" s="10"/>
      <c r="E380" s="8"/>
      <c r="F380" s="11"/>
      <c r="G380" s="9"/>
      <c r="H380" s="11"/>
      <c r="I380" s="8"/>
      <c r="J380" s="12"/>
      <c r="K380" s="11"/>
      <c r="L380" s="11"/>
      <c r="M380" s="9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</row>
    <row r="381" spans="2:61" ht="16">
      <c r="B381" s="8"/>
      <c r="C381" s="9"/>
      <c r="D381" s="10"/>
      <c r="E381" s="8"/>
      <c r="F381" s="11"/>
      <c r="G381" s="9"/>
      <c r="H381" s="11"/>
      <c r="I381" s="8"/>
      <c r="J381" s="12"/>
      <c r="K381" s="11"/>
      <c r="L381" s="11"/>
      <c r="M381" s="9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</row>
    <row r="382" spans="2:61" ht="16">
      <c r="B382" s="8"/>
      <c r="C382" s="9"/>
      <c r="D382" s="10"/>
      <c r="E382" s="8"/>
      <c r="F382" s="11"/>
      <c r="G382" s="9"/>
      <c r="H382" s="11"/>
      <c r="I382" s="8"/>
      <c r="J382" s="12"/>
      <c r="K382" s="11"/>
      <c r="L382" s="11"/>
      <c r="M382" s="9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</row>
    <row r="383" spans="2:61" ht="16">
      <c r="B383" s="8"/>
      <c r="C383" s="9"/>
      <c r="D383" s="10"/>
      <c r="E383" s="8"/>
      <c r="F383" s="11"/>
      <c r="G383" s="9"/>
      <c r="H383" s="11"/>
      <c r="I383" s="8"/>
      <c r="J383" s="12"/>
      <c r="K383" s="11"/>
      <c r="L383" s="11"/>
      <c r="M383" s="9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</row>
    <row r="384" spans="2:61" ht="16">
      <c r="B384" s="8"/>
      <c r="C384" s="9"/>
      <c r="D384" s="10"/>
      <c r="E384" s="8"/>
      <c r="F384" s="11"/>
      <c r="G384" s="9"/>
      <c r="H384" s="11"/>
      <c r="I384" s="8"/>
      <c r="J384" s="12"/>
      <c r="K384" s="11"/>
      <c r="L384" s="11"/>
      <c r="M384" s="9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</row>
    <row r="385" spans="2:61" ht="16">
      <c r="B385" s="8"/>
      <c r="C385" s="9"/>
      <c r="D385" s="10"/>
      <c r="E385" s="8"/>
      <c r="F385" s="11"/>
      <c r="G385" s="9"/>
      <c r="H385" s="11"/>
      <c r="I385" s="8"/>
      <c r="J385" s="12"/>
      <c r="K385" s="11"/>
      <c r="L385" s="11"/>
      <c r="M385" s="9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</row>
    <row r="386" spans="2:61" ht="16">
      <c r="B386" s="8"/>
      <c r="C386" s="9"/>
      <c r="D386" s="10"/>
      <c r="E386" s="8"/>
      <c r="F386" s="11"/>
      <c r="G386" s="9"/>
      <c r="H386" s="11"/>
      <c r="I386" s="8"/>
      <c r="J386" s="12"/>
      <c r="K386" s="11"/>
      <c r="L386" s="11"/>
      <c r="M386" s="9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</row>
    <row r="387" spans="2:61" ht="16">
      <c r="B387" s="8"/>
      <c r="C387" s="9"/>
      <c r="D387" s="10"/>
      <c r="E387" s="8"/>
      <c r="F387" s="11"/>
      <c r="G387" s="9"/>
      <c r="H387" s="11"/>
      <c r="I387" s="8"/>
      <c r="J387" s="12"/>
      <c r="K387" s="11"/>
      <c r="L387" s="11"/>
      <c r="M387" s="9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</row>
    <row r="388" spans="2:61" ht="16">
      <c r="B388" s="8"/>
      <c r="C388" s="9"/>
      <c r="D388" s="10"/>
      <c r="E388" s="8"/>
      <c r="F388" s="11"/>
      <c r="G388" s="9"/>
      <c r="H388" s="11"/>
      <c r="I388" s="8"/>
      <c r="J388" s="12"/>
      <c r="K388" s="11"/>
      <c r="L388" s="11"/>
      <c r="M388" s="9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</row>
    <row r="389" spans="2:61" ht="16">
      <c r="B389" s="8"/>
      <c r="C389" s="9"/>
      <c r="D389" s="10"/>
      <c r="E389" s="8"/>
      <c r="F389" s="11"/>
      <c r="G389" s="9"/>
      <c r="H389" s="11"/>
      <c r="I389" s="8"/>
      <c r="J389" s="12"/>
      <c r="K389" s="11"/>
      <c r="L389" s="11"/>
      <c r="M389" s="9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</row>
    <row r="390" spans="2:61" ht="16">
      <c r="B390" s="8"/>
      <c r="C390" s="9"/>
      <c r="D390" s="10"/>
      <c r="E390" s="8"/>
      <c r="F390" s="11"/>
      <c r="G390" s="9"/>
      <c r="H390" s="11"/>
      <c r="I390" s="8"/>
      <c r="J390" s="12"/>
      <c r="K390" s="11"/>
      <c r="L390" s="11"/>
      <c r="M390" s="9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</row>
    <row r="391" spans="2:61" ht="16">
      <c r="B391" s="8"/>
      <c r="C391" s="9"/>
      <c r="D391" s="10"/>
      <c r="E391" s="8"/>
      <c r="F391" s="11"/>
      <c r="G391" s="9"/>
      <c r="H391" s="11"/>
      <c r="I391" s="8"/>
      <c r="J391" s="12"/>
      <c r="K391" s="11"/>
      <c r="L391" s="11"/>
      <c r="M391" s="9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</row>
    <row r="392" spans="2:61" ht="16">
      <c r="B392" s="8"/>
      <c r="C392" s="9"/>
      <c r="D392" s="10"/>
      <c r="E392" s="8"/>
      <c r="F392" s="11"/>
      <c r="G392" s="9"/>
      <c r="H392" s="11"/>
      <c r="I392" s="8"/>
      <c r="J392" s="12"/>
      <c r="K392" s="11"/>
      <c r="L392" s="11"/>
      <c r="M392" s="9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</row>
    <row r="393" spans="2:61" ht="16">
      <c r="B393" s="8"/>
      <c r="C393" s="9"/>
      <c r="D393" s="10"/>
      <c r="E393" s="8"/>
      <c r="F393" s="11"/>
      <c r="G393" s="9"/>
      <c r="H393" s="11"/>
      <c r="I393" s="8"/>
      <c r="J393" s="12"/>
      <c r="K393" s="11"/>
      <c r="L393" s="11"/>
      <c r="M393" s="9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</row>
    <row r="394" spans="2:61" ht="16">
      <c r="B394" s="8"/>
      <c r="C394" s="9"/>
      <c r="D394" s="10"/>
      <c r="E394" s="8"/>
      <c r="F394" s="11"/>
      <c r="G394" s="9"/>
      <c r="H394" s="11"/>
      <c r="I394" s="8"/>
      <c r="J394" s="12"/>
      <c r="K394" s="11"/>
      <c r="L394" s="11"/>
      <c r="M394" s="9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</row>
    <row r="395" spans="2:61" ht="16">
      <c r="B395" s="8"/>
      <c r="C395" s="9"/>
      <c r="D395" s="10"/>
      <c r="E395" s="8"/>
      <c r="F395" s="11"/>
      <c r="G395" s="9"/>
      <c r="H395" s="11"/>
      <c r="I395" s="8"/>
      <c r="J395" s="12"/>
      <c r="K395" s="11"/>
      <c r="L395" s="11"/>
      <c r="M395" s="9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</row>
    <row r="396" spans="2:61" ht="16">
      <c r="B396" s="8"/>
      <c r="C396" s="9"/>
      <c r="D396" s="10"/>
      <c r="E396" s="8"/>
      <c r="F396" s="11"/>
      <c r="G396" s="9"/>
      <c r="H396" s="11"/>
      <c r="I396" s="8"/>
      <c r="J396" s="12"/>
      <c r="K396" s="11"/>
      <c r="L396" s="11"/>
      <c r="M396" s="9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</row>
    <row r="397" spans="2:61" ht="16">
      <c r="B397" s="8"/>
      <c r="C397" s="9"/>
      <c r="D397" s="10"/>
      <c r="E397" s="8"/>
      <c r="F397" s="11"/>
      <c r="G397" s="9"/>
      <c r="H397" s="11"/>
      <c r="I397" s="8"/>
      <c r="J397" s="12"/>
      <c r="K397" s="11"/>
      <c r="L397" s="11"/>
      <c r="M397" s="9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</row>
    <row r="398" spans="2:61" ht="16">
      <c r="B398" s="8"/>
      <c r="C398" s="9"/>
      <c r="D398" s="10"/>
      <c r="E398" s="8"/>
      <c r="F398" s="11"/>
      <c r="G398" s="9"/>
      <c r="H398" s="11"/>
      <c r="I398" s="8"/>
      <c r="J398" s="12"/>
      <c r="K398" s="11"/>
      <c r="L398" s="11"/>
      <c r="M398" s="9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</row>
    <row r="399" spans="2:61" ht="16">
      <c r="B399" s="8"/>
      <c r="C399" s="9"/>
      <c r="D399" s="10"/>
      <c r="E399" s="8"/>
      <c r="F399" s="11"/>
      <c r="G399" s="9"/>
      <c r="H399" s="11"/>
      <c r="I399" s="8"/>
      <c r="J399" s="12"/>
      <c r="K399" s="11"/>
      <c r="L399" s="11"/>
      <c r="M399" s="9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</row>
    <row r="400" spans="2:61" ht="16">
      <c r="B400" s="8"/>
      <c r="C400" s="9"/>
      <c r="D400" s="10"/>
      <c r="E400" s="8"/>
      <c r="F400" s="11"/>
      <c r="G400" s="9"/>
      <c r="H400" s="11"/>
      <c r="I400" s="8"/>
      <c r="J400" s="12"/>
      <c r="K400" s="11"/>
      <c r="L400" s="11"/>
      <c r="M400" s="9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</row>
    <row r="401" spans="2:61" ht="16">
      <c r="B401" s="8"/>
      <c r="C401" s="9"/>
      <c r="D401" s="10"/>
      <c r="E401" s="8"/>
      <c r="F401" s="11"/>
      <c r="G401" s="9"/>
      <c r="H401" s="11"/>
      <c r="I401" s="8"/>
      <c r="J401" s="12"/>
      <c r="K401" s="11"/>
      <c r="L401" s="11"/>
      <c r="M401" s="9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</row>
    <row r="402" spans="2:61" ht="16">
      <c r="B402" s="8"/>
      <c r="C402" s="9"/>
      <c r="D402" s="10"/>
      <c r="E402" s="8"/>
      <c r="F402" s="11"/>
      <c r="G402" s="9"/>
      <c r="H402" s="11"/>
      <c r="I402" s="8"/>
      <c r="J402" s="12"/>
      <c r="K402" s="11"/>
      <c r="L402" s="11"/>
      <c r="M402" s="9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</row>
    <row r="403" spans="2:61" ht="16">
      <c r="B403" s="8"/>
      <c r="C403" s="9"/>
      <c r="D403" s="10"/>
      <c r="E403" s="8"/>
      <c r="F403" s="11"/>
      <c r="G403" s="9"/>
      <c r="H403" s="11"/>
      <c r="I403" s="8"/>
      <c r="J403" s="12"/>
      <c r="K403" s="11"/>
      <c r="L403" s="11"/>
      <c r="M403" s="9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</row>
    <row r="404" spans="2:61" ht="16">
      <c r="B404" s="8"/>
      <c r="C404" s="9"/>
      <c r="D404" s="10"/>
      <c r="E404" s="8"/>
      <c r="F404" s="11"/>
      <c r="G404" s="9"/>
      <c r="H404" s="11"/>
      <c r="I404" s="8"/>
      <c r="J404" s="12"/>
      <c r="K404" s="11"/>
      <c r="L404" s="11"/>
      <c r="M404" s="9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</row>
    <row r="405" spans="2:61" ht="16">
      <c r="B405" s="8"/>
      <c r="C405" s="9"/>
      <c r="D405" s="10"/>
      <c r="E405" s="8"/>
      <c r="F405" s="11"/>
      <c r="G405" s="9"/>
      <c r="H405" s="11"/>
      <c r="I405" s="8"/>
      <c r="J405" s="12"/>
      <c r="K405" s="11"/>
      <c r="L405" s="11"/>
      <c r="M405" s="9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</row>
    <row r="406" spans="2:61" ht="16">
      <c r="B406" s="8"/>
      <c r="C406" s="9"/>
      <c r="D406" s="10"/>
      <c r="E406" s="8"/>
      <c r="F406" s="11"/>
      <c r="G406" s="9"/>
      <c r="H406" s="11"/>
      <c r="I406" s="8"/>
      <c r="J406" s="12"/>
      <c r="K406" s="11"/>
      <c r="L406" s="11"/>
      <c r="M406" s="9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</row>
    <row r="407" spans="2:61" ht="16">
      <c r="B407" s="8"/>
      <c r="C407" s="9"/>
      <c r="D407" s="10"/>
      <c r="E407" s="8"/>
      <c r="F407" s="11"/>
      <c r="G407" s="9"/>
      <c r="H407" s="11"/>
      <c r="I407" s="8"/>
      <c r="J407" s="12"/>
      <c r="K407" s="11"/>
      <c r="L407" s="11"/>
      <c r="M407" s="9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</row>
    <row r="408" spans="2:61" ht="16">
      <c r="B408" s="8"/>
      <c r="C408" s="9"/>
      <c r="D408" s="10"/>
      <c r="E408" s="8"/>
      <c r="F408" s="11"/>
      <c r="G408" s="9"/>
      <c r="H408" s="11"/>
      <c r="I408" s="8"/>
      <c r="J408" s="12"/>
      <c r="K408" s="11"/>
      <c r="L408" s="11"/>
      <c r="M408" s="9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</row>
    <row r="409" spans="2:61" ht="16">
      <c r="B409" s="8"/>
      <c r="C409" s="9"/>
      <c r="D409" s="10"/>
      <c r="E409" s="8"/>
      <c r="F409" s="11"/>
      <c r="G409" s="9"/>
      <c r="H409" s="11"/>
      <c r="I409" s="8"/>
      <c r="J409" s="12"/>
      <c r="K409" s="11"/>
      <c r="L409" s="11"/>
      <c r="M409" s="9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</row>
    <row r="410" spans="2:61" ht="16">
      <c r="B410" s="8"/>
      <c r="C410" s="9"/>
      <c r="D410" s="10"/>
      <c r="E410" s="8"/>
      <c r="F410" s="11"/>
      <c r="G410" s="9"/>
      <c r="H410" s="11"/>
      <c r="I410" s="8"/>
      <c r="J410" s="12"/>
      <c r="K410" s="11"/>
      <c r="L410" s="11"/>
      <c r="M410" s="9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</row>
    <row r="411" spans="2:61" ht="16">
      <c r="B411" s="8"/>
      <c r="C411" s="9"/>
      <c r="D411" s="10"/>
      <c r="E411" s="8"/>
      <c r="F411" s="11"/>
      <c r="G411" s="9"/>
      <c r="H411" s="11"/>
      <c r="I411" s="8"/>
      <c r="J411" s="12"/>
      <c r="K411" s="11"/>
      <c r="L411" s="11"/>
      <c r="M411" s="9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</row>
    <row r="412" spans="2:61" ht="16">
      <c r="B412" s="8"/>
      <c r="C412" s="9"/>
      <c r="D412" s="10"/>
      <c r="E412" s="8"/>
      <c r="F412" s="11"/>
      <c r="G412" s="9"/>
      <c r="H412" s="11"/>
      <c r="I412" s="8"/>
      <c r="J412" s="12"/>
      <c r="K412" s="11"/>
      <c r="L412" s="11"/>
      <c r="M412" s="9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</row>
    <row r="413" spans="2:61" ht="16">
      <c r="B413" s="8"/>
      <c r="C413" s="9"/>
      <c r="D413" s="10"/>
      <c r="E413" s="8"/>
      <c r="F413" s="11"/>
      <c r="G413" s="9"/>
      <c r="H413" s="11"/>
      <c r="I413" s="8"/>
      <c r="J413" s="12"/>
      <c r="K413" s="11"/>
      <c r="L413" s="11"/>
      <c r="M413" s="9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</row>
    <row r="414" spans="2:61" ht="16">
      <c r="B414" s="8"/>
      <c r="C414" s="9"/>
      <c r="D414" s="10"/>
      <c r="E414" s="8"/>
      <c r="F414" s="11"/>
      <c r="G414" s="9"/>
      <c r="H414" s="11"/>
      <c r="I414" s="8"/>
      <c r="J414" s="12"/>
      <c r="K414" s="11"/>
      <c r="L414" s="11"/>
      <c r="M414" s="9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</row>
    <row r="415" spans="2:61" ht="16">
      <c r="B415" s="8"/>
      <c r="C415" s="9"/>
      <c r="D415" s="10"/>
      <c r="E415" s="8"/>
      <c r="F415" s="11"/>
      <c r="G415" s="9"/>
      <c r="H415" s="11"/>
      <c r="I415" s="8"/>
      <c r="J415" s="12"/>
      <c r="K415" s="11"/>
      <c r="L415" s="11"/>
      <c r="M415" s="9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</row>
    <row r="416" spans="2:61" ht="16">
      <c r="B416" s="8"/>
      <c r="C416" s="9"/>
      <c r="D416" s="10"/>
      <c r="E416" s="8"/>
      <c r="F416" s="11"/>
      <c r="G416" s="9"/>
      <c r="H416" s="11"/>
      <c r="I416" s="8"/>
      <c r="J416" s="12"/>
      <c r="K416" s="11"/>
      <c r="L416" s="11"/>
      <c r="M416" s="9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</row>
    <row r="417" spans="2:61" ht="16">
      <c r="B417" s="8"/>
      <c r="C417" s="9"/>
      <c r="D417" s="10"/>
      <c r="E417" s="8"/>
      <c r="F417" s="11"/>
      <c r="G417" s="9"/>
      <c r="H417" s="11"/>
      <c r="I417" s="8"/>
      <c r="J417" s="12"/>
      <c r="K417" s="11"/>
      <c r="L417" s="11"/>
      <c r="M417" s="9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</row>
    <row r="418" spans="2:61" ht="16">
      <c r="B418" s="8"/>
      <c r="C418" s="9"/>
      <c r="D418" s="10"/>
      <c r="E418" s="8"/>
      <c r="F418" s="11"/>
      <c r="G418" s="9"/>
      <c r="H418" s="11"/>
      <c r="I418" s="8"/>
      <c r="J418" s="12"/>
      <c r="K418" s="11"/>
      <c r="L418" s="11"/>
      <c r="M418" s="9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</row>
    <row r="419" spans="2:61" ht="16">
      <c r="B419" s="8"/>
      <c r="C419" s="9"/>
      <c r="D419" s="10"/>
      <c r="E419" s="8"/>
      <c r="F419" s="11"/>
      <c r="G419" s="9"/>
      <c r="H419" s="11"/>
      <c r="I419" s="8"/>
      <c r="J419" s="12"/>
      <c r="K419" s="11"/>
      <c r="L419" s="11"/>
      <c r="M419" s="9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</row>
    <row r="420" spans="2:61" ht="16">
      <c r="B420" s="8"/>
      <c r="C420" s="9"/>
      <c r="D420" s="10"/>
      <c r="E420" s="8"/>
      <c r="F420" s="11"/>
      <c r="G420" s="9"/>
      <c r="H420" s="11"/>
      <c r="I420" s="8"/>
      <c r="J420" s="12"/>
      <c r="K420" s="11"/>
      <c r="L420" s="11"/>
      <c r="M420" s="9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</row>
    <row r="421" spans="2:61" ht="16">
      <c r="B421" s="8"/>
      <c r="C421" s="9"/>
      <c r="D421" s="10"/>
      <c r="E421" s="8"/>
      <c r="F421" s="11"/>
      <c r="G421" s="9"/>
      <c r="H421" s="11"/>
      <c r="I421" s="8"/>
      <c r="J421" s="12"/>
      <c r="K421" s="11"/>
      <c r="L421" s="11"/>
      <c r="M421" s="9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</row>
    <row r="422" spans="2:61" ht="16">
      <c r="B422" s="8"/>
      <c r="C422" s="9"/>
      <c r="D422" s="10"/>
      <c r="E422" s="8"/>
      <c r="F422" s="11"/>
      <c r="G422" s="9"/>
      <c r="H422" s="11"/>
      <c r="I422" s="8"/>
      <c r="J422" s="12"/>
      <c r="K422" s="11"/>
      <c r="L422" s="11"/>
      <c r="M422" s="9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</row>
    <row r="423" spans="2:61" ht="16">
      <c r="B423" s="8"/>
      <c r="C423" s="9"/>
      <c r="D423" s="10"/>
      <c r="E423" s="8"/>
      <c r="F423" s="11"/>
      <c r="G423" s="9"/>
      <c r="H423" s="11"/>
      <c r="I423" s="8"/>
      <c r="J423" s="12"/>
      <c r="K423" s="11"/>
      <c r="L423" s="11"/>
      <c r="M423" s="9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</row>
    <row r="424" spans="2:61" ht="16">
      <c r="B424" s="8"/>
      <c r="C424" s="9"/>
      <c r="D424" s="10"/>
      <c r="E424" s="8"/>
      <c r="F424" s="11"/>
      <c r="G424" s="9"/>
      <c r="H424" s="11"/>
      <c r="I424" s="8"/>
      <c r="J424" s="12"/>
      <c r="K424" s="11"/>
      <c r="L424" s="11"/>
      <c r="M424" s="9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</row>
    <row r="425" spans="2:61" ht="16">
      <c r="B425" s="8"/>
      <c r="C425" s="9"/>
      <c r="D425" s="10"/>
      <c r="E425" s="8"/>
      <c r="F425" s="11"/>
      <c r="G425" s="9"/>
      <c r="H425" s="11"/>
      <c r="I425" s="8"/>
      <c r="J425" s="12"/>
      <c r="K425" s="11"/>
      <c r="L425" s="11"/>
      <c r="M425" s="9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</row>
    <row r="426" spans="2:61" ht="16">
      <c r="B426" s="8"/>
      <c r="C426" s="9"/>
      <c r="D426" s="10"/>
      <c r="E426" s="8"/>
      <c r="F426" s="11"/>
      <c r="G426" s="9"/>
      <c r="H426" s="11"/>
      <c r="I426" s="8"/>
      <c r="J426" s="12"/>
      <c r="K426" s="11"/>
      <c r="L426" s="11"/>
      <c r="M426" s="9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</row>
    <row r="427" spans="2:61" ht="16">
      <c r="B427" s="8"/>
      <c r="C427" s="9"/>
      <c r="D427" s="10"/>
      <c r="E427" s="8"/>
      <c r="F427" s="11"/>
      <c r="G427" s="9"/>
      <c r="H427" s="11"/>
      <c r="I427" s="8"/>
      <c r="J427" s="12"/>
      <c r="K427" s="11"/>
      <c r="L427" s="11"/>
      <c r="M427" s="9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</row>
    <row r="428" spans="2:61" ht="16">
      <c r="B428" s="8"/>
      <c r="C428" s="9"/>
      <c r="D428" s="10"/>
      <c r="E428" s="8"/>
      <c r="F428" s="11"/>
      <c r="G428" s="9"/>
      <c r="H428" s="11"/>
      <c r="I428" s="8"/>
      <c r="J428" s="12"/>
      <c r="K428" s="11"/>
      <c r="L428" s="11"/>
      <c r="M428" s="9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</row>
    <row r="429" spans="2:61" ht="16">
      <c r="B429" s="8"/>
      <c r="C429" s="9"/>
      <c r="D429" s="10"/>
      <c r="E429" s="8"/>
      <c r="F429" s="11"/>
      <c r="G429" s="9"/>
      <c r="H429" s="11"/>
      <c r="I429" s="8"/>
      <c r="J429" s="12"/>
      <c r="K429" s="11"/>
      <c r="L429" s="11"/>
      <c r="M429" s="9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</row>
    <row r="430" spans="2:61" ht="16">
      <c r="B430" s="8"/>
      <c r="C430" s="9"/>
      <c r="D430" s="10"/>
      <c r="E430" s="8"/>
      <c r="F430" s="11"/>
      <c r="G430" s="9"/>
      <c r="H430" s="11"/>
      <c r="I430" s="8"/>
      <c r="J430" s="12"/>
      <c r="K430" s="11"/>
      <c r="L430" s="11"/>
      <c r="M430" s="9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</row>
    <row r="431" spans="2:61" ht="16">
      <c r="B431" s="8"/>
      <c r="C431" s="9"/>
      <c r="D431" s="10"/>
      <c r="E431" s="8"/>
      <c r="F431" s="11"/>
      <c r="G431" s="9"/>
      <c r="H431" s="11"/>
      <c r="I431" s="8"/>
      <c r="J431" s="12"/>
      <c r="K431" s="11"/>
      <c r="L431" s="11"/>
      <c r="M431" s="9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</row>
    <row r="432" spans="2:61" ht="16">
      <c r="B432" s="8"/>
      <c r="C432" s="9"/>
      <c r="D432" s="10"/>
      <c r="E432" s="8"/>
      <c r="F432" s="11"/>
      <c r="G432" s="9"/>
      <c r="H432" s="11"/>
      <c r="I432" s="8"/>
      <c r="J432" s="12"/>
      <c r="K432" s="11"/>
      <c r="L432" s="11"/>
      <c r="M432" s="9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</row>
    <row r="433" spans="2:61" ht="16">
      <c r="B433" s="8"/>
      <c r="C433" s="9"/>
      <c r="D433" s="10"/>
      <c r="E433" s="8"/>
      <c r="F433" s="11"/>
      <c r="G433" s="9"/>
      <c r="H433" s="11"/>
      <c r="I433" s="8"/>
      <c r="J433" s="12"/>
      <c r="K433" s="11"/>
      <c r="L433" s="11"/>
      <c r="M433" s="9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</row>
    <row r="434" spans="2:61" ht="16">
      <c r="B434" s="8"/>
      <c r="C434" s="9"/>
      <c r="D434" s="10"/>
      <c r="E434" s="8"/>
      <c r="F434" s="11"/>
      <c r="G434" s="9"/>
      <c r="H434" s="11"/>
      <c r="I434" s="8"/>
      <c r="J434" s="12"/>
      <c r="K434" s="11"/>
      <c r="L434" s="11"/>
      <c r="M434" s="9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</row>
    <row r="435" spans="2:61" ht="16">
      <c r="B435" s="8"/>
      <c r="C435" s="9"/>
      <c r="D435" s="10"/>
      <c r="E435" s="8"/>
      <c r="F435" s="11"/>
      <c r="G435" s="9"/>
      <c r="H435" s="11"/>
      <c r="I435" s="8"/>
      <c r="J435" s="12"/>
      <c r="K435" s="11"/>
      <c r="L435" s="11"/>
      <c r="M435" s="9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</row>
    <row r="436" spans="2:61" ht="16">
      <c r="B436" s="8"/>
      <c r="C436" s="9"/>
      <c r="D436" s="10"/>
      <c r="E436" s="8"/>
      <c r="F436" s="11"/>
      <c r="G436" s="9"/>
      <c r="H436" s="11"/>
      <c r="I436" s="8"/>
      <c r="J436" s="12"/>
      <c r="K436" s="11"/>
      <c r="L436" s="11"/>
      <c r="M436" s="9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</row>
    <row r="437" spans="2:61" ht="16">
      <c r="B437" s="8"/>
      <c r="C437" s="9"/>
      <c r="D437" s="10"/>
      <c r="E437" s="8"/>
      <c r="F437" s="11"/>
      <c r="G437" s="9"/>
      <c r="H437" s="11"/>
      <c r="I437" s="8"/>
      <c r="J437" s="12"/>
      <c r="K437" s="11"/>
      <c r="L437" s="11"/>
      <c r="M437" s="9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</row>
    <row r="438" spans="2:61" ht="16">
      <c r="B438" s="8"/>
      <c r="C438" s="9"/>
      <c r="D438" s="10"/>
      <c r="E438" s="8"/>
      <c r="F438" s="11"/>
      <c r="G438" s="9"/>
      <c r="H438" s="11"/>
      <c r="I438" s="8"/>
      <c r="J438" s="12"/>
      <c r="K438" s="11"/>
      <c r="L438" s="11"/>
      <c r="M438" s="9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</row>
    <row r="439" spans="2:61" ht="16">
      <c r="B439" s="8"/>
      <c r="C439" s="9"/>
      <c r="D439" s="10"/>
      <c r="E439" s="8"/>
      <c r="F439" s="11"/>
      <c r="G439" s="9"/>
      <c r="H439" s="11"/>
      <c r="I439" s="8"/>
      <c r="J439" s="12"/>
      <c r="K439" s="11"/>
      <c r="L439" s="11"/>
      <c r="M439" s="9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</row>
    <row r="440" spans="2:61" ht="16">
      <c r="B440" s="8"/>
      <c r="C440" s="9"/>
      <c r="D440" s="10"/>
      <c r="E440" s="8"/>
      <c r="F440" s="11"/>
      <c r="G440" s="9"/>
      <c r="H440" s="11"/>
      <c r="I440" s="8"/>
      <c r="J440" s="12"/>
      <c r="K440" s="11"/>
      <c r="L440" s="11"/>
      <c r="M440" s="9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</row>
    <row r="441" spans="2:61" ht="16">
      <c r="B441" s="8"/>
      <c r="C441" s="9"/>
      <c r="D441" s="10"/>
      <c r="E441" s="8"/>
      <c r="F441" s="11"/>
      <c r="G441" s="9"/>
      <c r="H441" s="11"/>
      <c r="I441" s="8"/>
      <c r="J441" s="12"/>
      <c r="K441" s="11"/>
      <c r="L441" s="11"/>
      <c r="M441" s="9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</row>
    <row r="442" spans="2:61" ht="16">
      <c r="B442" s="8"/>
      <c r="C442" s="9"/>
      <c r="D442" s="10"/>
      <c r="E442" s="8"/>
      <c r="F442" s="11"/>
      <c r="G442" s="9"/>
      <c r="H442" s="11"/>
      <c r="I442" s="8"/>
      <c r="J442" s="12"/>
      <c r="K442" s="11"/>
      <c r="L442" s="11"/>
      <c r="M442" s="9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</row>
    <row r="443" spans="2:61" ht="16">
      <c r="B443" s="8"/>
      <c r="C443" s="9"/>
      <c r="D443" s="10"/>
      <c r="E443" s="8"/>
      <c r="F443" s="11"/>
      <c r="G443" s="9"/>
      <c r="H443" s="11"/>
      <c r="I443" s="8"/>
      <c r="J443" s="12"/>
      <c r="K443" s="11"/>
      <c r="L443" s="11"/>
      <c r="M443" s="9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</row>
    <row r="444" spans="2:61" ht="16">
      <c r="B444" s="8"/>
      <c r="C444" s="9"/>
      <c r="D444" s="10"/>
      <c r="E444" s="8"/>
      <c r="F444" s="11"/>
      <c r="G444" s="9"/>
      <c r="H444" s="11"/>
      <c r="I444" s="8"/>
      <c r="J444" s="12"/>
      <c r="K444" s="11"/>
      <c r="L444" s="11"/>
      <c r="M444" s="9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</row>
    <row r="445" spans="2:61" ht="16">
      <c r="B445" s="8"/>
      <c r="C445" s="9"/>
      <c r="D445" s="10"/>
      <c r="E445" s="8"/>
      <c r="F445" s="11"/>
      <c r="G445" s="9"/>
      <c r="H445" s="11"/>
      <c r="I445" s="8"/>
      <c r="J445" s="12"/>
      <c r="K445" s="11"/>
      <c r="L445" s="11"/>
      <c r="M445" s="9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</row>
    <row r="446" spans="2:61" ht="16">
      <c r="B446" s="8"/>
      <c r="C446" s="9"/>
      <c r="D446" s="10"/>
      <c r="E446" s="8"/>
      <c r="F446" s="11"/>
      <c r="G446" s="9"/>
      <c r="H446" s="11"/>
      <c r="I446" s="8"/>
      <c r="J446" s="12"/>
      <c r="K446" s="11"/>
      <c r="L446" s="11"/>
      <c r="M446" s="9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</row>
    <row r="447" spans="2:61" ht="16">
      <c r="B447" s="8"/>
      <c r="C447" s="9"/>
      <c r="D447" s="10"/>
      <c r="E447" s="8"/>
      <c r="F447" s="11"/>
      <c r="G447" s="9"/>
      <c r="H447" s="11"/>
      <c r="I447" s="8"/>
      <c r="J447" s="12"/>
      <c r="K447" s="11"/>
      <c r="L447" s="11"/>
      <c r="M447" s="9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</row>
    <row r="448" spans="2:61" ht="16">
      <c r="B448" s="8"/>
      <c r="C448" s="9"/>
      <c r="D448" s="10"/>
      <c r="E448" s="8"/>
      <c r="F448" s="11"/>
      <c r="G448" s="9"/>
      <c r="H448" s="11"/>
      <c r="I448" s="8"/>
      <c r="J448" s="12"/>
      <c r="K448" s="11"/>
      <c r="L448" s="11"/>
      <c r="M448" s="9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</row>
    <row r="449" spans="2:61" ht="16">
      <c r="B449" s="8"/>
      <c r="C449" s="9"/>
      <c r="D449" s="10"/>
      <c r="E449" s="8"/>
      <c r="F449" s="11"/>
      <c r="G449" s="9"/>
      <c r="H449" s="11"/>
      <c r="I449" s="8"/>
      <c r="J449" s="12"/>
      <c r="K449" s="11"/>
      <c r="L449" s="11"/>
      <c r="M449" s="9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</row>
    <row r="450" spans="2:61" ht="16">
      <c r="B450" s="8"/>
      <c r="C450" s="9"/>
      <c r="D450" s="10"/>
      <c r="E450" s="8"/>
      <c r="F450" s="11"/>
      <c r="G450" s="9"/>
      <c r="H450" s="11"/>
      <c r="I450" s="8"/>
      <c r="J450" s="12"/>
      <c r="K450" s="11"/>
      <c r="L450" s="11"/>
      <c r="M450" s="9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</row>
    <row r="451" spans="2:61" ht="16">
      <c r="B451" s="8"/>
      <c r="C451" s="9"/>
      <c r="D451" s="10"/>
      <c r="E451" s="8"/>
      <c r="F451" s="11"/>
      <c r="G451" s="9"/>
      <c r="H451" s="11"/>
      <c r="I451" s="8"/>
      <c r="J451" s="12"/>
      <c r="K451" s="11"/>
      <c r="L451" s="11"/>
      <c r="M451" s="9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</row>
    <row r="452" spans="2:61" ht="16">
      <c r="B452" s="8"/>
      <c r="C452" s="9"/>
      <c r="D452" s="10"/>
      <c r="E452" s="8"/>
      <c r="F452" s="11"/>
      <c r="G452" s="9"/>
      <c r="H452" s="11"/>
      <c r="I452" s="8"/>
      <c r="J452" s="12"/>
      <c r="K452" s="11"/>
      <c r="L452" s="11"/>
      <c r="M452" s="9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</row>
    <row r="453" spans="2:61" ht="16">
      <c r="B453" s="8"/>
      <c r="C453" s="9"/>
      <c r="D453" s="10"/>
      <c r="E453" s="8"/>
      <c r="F453" s="11"/>
      <c r="G453" s="9"/>
      <c r="H453" s="11"/>
      <c r="I453" s="8"/>
      <c r="J453" s="12"/>
      <c r="K453" s="11"/>
      <c r="L453" s="11"/>
      <c r="M453" s="9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</row>
    <row r="454" spans="2:61" ht="16">
      <c r="B454" s="8"/>
      <c r="C454" s="9"/>
      <c r="D454" s="10"/>
      <c r="E454" s="8"/>
      <c r="F454" s="11"/>
      <c r="G454" s="9"/>
      <c r="H454" s="11"/>
      <c r="I454" s="8"/>
      <c r="J454" s="12"/>
      <c r="K454" s="11"/>
      <c r="L454" s="11"/>
      <c r="M454" s="9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</row>
    <row r="455" spans="2:61" ht="16">
      <c r="B455" s="8"/>
      <c r="C455" s="9"/>
      <c r="D455" s="10"/>
      <c r="E455" s="8"/>
      <c r="F455" s="11"/>
      <c r="G455" s="9"/>
      <c r="H455" s="11"/>
      <c r="I455" s="8"/>
      <c r="J455" s="12"/>
      <c r="K455" s="11"/>
      <c r="L455" s="11"/>
      <c r="M455" s="9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</row>
    <row r="456" spans="2:61" ht="16">
      <c r="B456" s="8"/>
      <c r="C456" s="9"/>
      <c r="D456" s="10"/>
      <c r="E456" s="8"/>
      <c r="F456" s="11"/>
      <c r="G456" s="9"/>
      <c r="H456" s="11"/>
      <c r="I456" s="8"/>
      <c r="J456" s="12"/>
      <c r="K456" s="11"/>
      <c r="L456" s="11"/>
      <c r="M456" s="9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</row>
    <row r="457" spans="2:61" ht="16">
      <c r="B457" s="8"/>
      <c r="C457" s="9"/>
      <c r="D457" s="10"/>
      <c r="E457" s="8"/>
      <c r="F457" s="11"/>
      <c r="G457" s="9"/>
      <c r="H457" s="11"/>
      <c r="I457" s="8"/>
      <c r="J457" s="12"/>
      <c r="K457" s="11"/>
      <c r="L457" s="11"/>
      <c r="M457" s="9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</row>
    <row r="458" spans="2:61" ht="16">
      <c r="B458" s="8"/>
      <c r="C458" s="9"/>
      <c r="D458" s="10"/>
      <c r="E458" s="8"/>
      <c r="F458" s="11"/>
      <c r="G458" s="9"/>
      <c r="H458" s="11"/>
      <c r="I458" s="8"/>
      <c r="J458" s="12"/>
      <c r="K458" s="11"/>
      <c r="L458" s="11"/>
      <c r="M458" s="9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</row>
    <row r="459" spans="2:61" ht="16">
      <c r="B459" s="8"/>
      <c r="C459" s="9"/>
      <c r="D459" s="10"/>
      <c r="E459" s="8"/>
      <c r="F459" s="11"/>
      <c r="G459" s="9"/>
      <c r="H459" s="11"/>
      <c r="I459" s="8"/>
      <c r="J459" s="12"/>
      <c r="K459" s="11"/>
      <c r="L459" s="11"/>
      <c r="M459" s="9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</row>
    <row r="460" spans="2:61" ht="16">
      <c r="B460" s="8"/>
      <c r="C460" s="9"/>
      <c r="D460" s="10"/>
      <c r="E460" s="8"/>
      <c r="F460" s="11"/>
      <c r="G460" s="9"/>
      <c r="H460" s="11"/>
      <c r="I460" s="8"/>
      <c r="J460" s="12"/>
      <c r="K460" s="11"/>
      <c r="L460" s="11"/>
      <c r="M460" s="9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</row>
    <row r="461" spans="2:61" ht="16">
      <c r="B461" s="8"/>
      <c r="C461" s="9"/>
      <c r="D461" s="10"/>
      <c r="E461" s="8"/>
      <c r="F461" s="11"/>
      <c r="G461" s="9"/>
      <c r="H461" s="11"/>
      <c r="I461" s="8"/>
      <c r="J461" s="12"/>
      <c r="K461" s="11"/>
      <c r="L461" s="11"/>
      <c r="M461" s="9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</row>
    <row r="462" spans="2:61" ht="16">
      <c r="B462" s="8"/>
      <c r="C462" s="9"/>
      <c r="D462" s="10"/>
      <c r="E462" s="8"/>
      <c r="F462" s="11"/>
      <c r="G462" s="9"/>
      <c r="H462" s="11"/>
      <c r="I462" s="8"/>
      <c r="J462" s="12"/>
      <c r="K462" s="11"/>
      <c r="L462" s="11"/>
      <c r="M462" s="9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</row>
    <row r="463" spans="2:61" ht="16">
      <c r="B463" s="8"/>
      <c r="C463" s="9"/>
      <c r="D463" s="10"/>
      <c r="E463" s="8"/>
      <c r="F463" s="11"/>
      <c r="G463" s="9"/>
      <c r="H463" s="11"/>
      <c r="I463" s="8"/>
      <c r="J463" s="12"/>
      <c r="K463" s="11"/>
      <c r="L463" s="11"/>
      <c r="M463" s="9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</row>
    <row r="464" spans="2:61" ht="16">
      <c r="B464" s="8"/>
      <c r="C464" s="9"/>
      <c r="D464" s="10"/>
      <c r="E464" s="8"/>
      <c r="F464" s="11"/>
      <c r="G464" s="9"/>
      <c r="H464" s="11"/>
      <c r="I464" s="8"/>
      <c r="J464" s="12"/>
      <c r="K464" s="11"/>
      <c r="L464" s="11"/>
      <c r="M464" s="9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</row>
    <row r="465" spans="2:61" ht="16">
      <c r="B465" s="8"/>
      <c r="C465" s="9"/>
      <c r="D465" s="10"/>
      <c r="E465" s="8"/>
      <c r="F465" s="11"/>
      <c r="G465" s="9"/>
      <c r="H465" s="11"/>
      <c r="I465" s="8"/>
      <c r="J465" s="12"/>
      <c r="K465" s="11"/>
      <c r="L465" s="11"/>
      <c r="M465" s="9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</row>
    <row r="466" spans="2:61" ht="16">
      <c r="B466" s="8"/>
      <c r="C466" s="9"/>
      <c r="D466" s="10"/>
      <c r="E466" s="8"/>
      <c r="F466" s="11"/>
      <c r="G466" s="9"/>
      <c r="H466" s="11"/>
      <c r="I466" s="8"/>
      <c r="J466" s="12"/>
      <c r="K466" s="11"/>
      <c r="L466" s="11"/>
      <c r="M466" s="9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</row>
    <row r="467" spans="2:61" ht="16">
      <c r="B467" s="8"/>
      <c r="C467" s="9"/>
      <c r="D467" s="10"/>
      <c r="E467" s="8"/>
      <c r="F467" s="11"/>
      <c r="G467" s="9"/>
      <c r="H467" s="11"/>
      <c r="I467" s="8"/>
      <c r="J467" s="12"/>
      <c r="K467" s="11"/>
      <c r="L467" s="11"/>
      <c r="M467" s="9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</row>
    <row r="468" spans="2:61" ht="16">
      <c r="B468" s="8"/>
      <c r="C468" s="9"/>
      <c r="D468" s="10"/>
      <c r="E468" s="8"/>
      <c r="F468" s="11"/>
      <c r="G468" s="9"/>
      <c r="H468" s="11"/>
      <c r="I468" s="8"/>
      <c r="J468" s="12"/>
      <c r="K468" s="11"/>
      <c r="L468" s="11"/>
      <c r="M468" s="9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</row>
    <row r="469" spans="2:61" ht="16">
      <c r="B469" s="8"/>
      <c r="C469" s="9"/>
      <c r="D469" s="10"/>
      <c r="E469" s="8"/>
      <c r="F469" s="11"/>
      <c r="G469" s="9"/>
      <c r="H469" s="11"/>
      <c r="I469" s="8"/>
      <c r="J469" s="12"/>
      <c r="K469" s="11"/>
      <c r="L469" s="11"/>
      <c r="M469" s="9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</row>
    <row r="470" spans="2:61" ht="16">
      <c r="B470" s="8"/>
      <c r="C470" s="9"/>
      <c r="D470" s="10"/>
      <c r="E470" s="8"/>
      <c r="F470" s="11"/>
      <c r="G470" s="9"/>
      <c r="H470" s="11"/>
      <c r="I470" s="8"/>
      <c r="J470" s="12"/>
      <c r="K470" s="11"/>
      <c r="L470" s="11"/>
      <c r="M470" s="9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</row>
    <row r="471" spans="2:61" ht="16">
      <c r="B471" s="8"/>
      <c r="C471" s="9"/>
      <c r="D471" s="10"/>
      <c r="E471" s="8"/>
      <c r="F471" s="11"/>
      <c r="G471" s="9"/>
      <c r="H471" s="11"/>
      <c r="I471" s="8"/>
      <c r="J471" s="12"/>
      <c r="K471" s="11"/>
      <c r="L471" s="11"/>
      <c r="M471" s="9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</row>
    <row r="472" spans="2:61" ht="16">
      <c r="B472" s="8"/>
      <c r="C472" s="9"/>
      <c r="D472" s="10"/>
      <c r="E472" s="8"/>
      <c r="F472" s="11"/>
      <c r="G472" s="9"/>
      <c r="H472" s="11"/>
      <c r="I472" s="8"/>
      <c r="J472" s="12"/>
      <c r="K472" s="11"/>
      <c r="L472" s="11"/>
      <c r="M472" s="9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</row>
    <row r="473" spans="2:61" ht="16">
      <c r="B473" s="8"/>
      <c r="C473" s="9"/>
      <c r="D473" s="10"/>
      <c r="E473" s="8"/>
      <c r="F473" s="11"/>
      <c r="G473" s="9"/>
      <c r="H473" s="11"/>
      <c r="I473" s="8"/>
      <c r="J473" s="12"/>
      <c r="K473" s="11"/>
      <c r="L473" s="11"/>
      <c r="M473" s="9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</row>
    <row r="474" spans="2:61" ht="16">
      <c r="B474" s="8"/>
      <c r="C474" s="9"/>
      <c r="D474" s="10"/>
      <c r="E474" s="8"/>
      <c r="F474" s="11"/>
      <c r="G474" s="9"/>
      <c r="H474" s="11"/>
      <c r="I474" s="8"/>
      <c r="J474" s="12"/>
      <c r="K474" s="11"/>
      <c r="L474" s="11"/>
      <c r="M474" s="9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</row>
    <row r="475" spans="2:61" ht="16">
      <c r="B475" s="8"/>
      <c r="C475" s="9"/>
      <c r="D475" s="10"/>
      <c r="E475" s="8"/>
      <c r="F475" s="11"/>
      <c r="G475" s="9"/>
      <c r="H475" s="11"/>
      <c r="I475" s="8"/>
      <c r="J475" s="12"/>
      <c r="K475" s="11"/>
      <c r="L475" s="11"/>
      <c r="M475" s="9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</row>
    <row r="476" spans="2:61" ht="16">
      <c r="B476" s="8"/>
      <c r="C476" s="9"/>
      <c r="D476" s="10"/>
      <c r="E476" s="8"/>
      <c r="F476" s="11"/>
      <c r="G476" s="9"/>
      <c r="H476" s="11"/>
      <c r="I476" s="8"/>
      <c r="J476" s="12"/>
      <c r="K476" s="11"/>
      <c r="L476" s="11"/>
      <c r="M476" s="9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</row>
    <row r="477" spans="2:61" ht="16">
      <c r="B477" s="8"/>
      <c r="C477" s="9"/>
      <c r="D477" s="10"/>
      <c r="E477" s="8"/>
      <c r="F477" s="11"/>
      <c r="G477" s="9"/>
      <c r="H477" s="11"/>
      <c r="I477" s="8"/>
      <c r="J477" s="12"/>
      <c r="K477" s="11"/>
      <c r="L477" s="11"/>
      <c r="M477" s="9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</row>
    <row r="478" spans="2:61" ht="16">
      <c r="B478" s="8"/>
      <c r="C478" s="9"/>
      <c r="D478" s="10"/>
      <c r="E478" s="8"/>
      <c r="F478" s="11"/>
      <c r="G478" s="9"/>
      <c r="H478" s="11"/>
      <c r="I478" s="8"/>
      <c r="J478" s="12"/>
      <c r="K478" s="11"/>
      <c r="L478" s="11"/>
      <c r="M478" s="9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</row>
    <row r="479" spans="2:61" ht="16">
      <c r="B479" s="8"/>
      <c r="C479" s="9"/>
      <c r="D479" s="10"/>
      <c r="E479" s="8"/>
      <c r="F479" s="11"/>
      <c r="G479" s="9"/>
      <c r="H479" s="11"/>
      <c r="I479" s="8"/>
      <c r="J479" s="12"/>
      <c r="K479" s="11"/>
      <c r="L479" s="11"/>
      <c r="M479" s="9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</row>
    <row r="480" spans="2:61" ht="16">
      <c r="B480" s="8"/>
      <c r="C480" s="9"/>
      <c r="D480" s="10"/>
      <c r="E480" s="8"/>
      <c r="F480" s="11"/>
      <c r="G480" s="9"/>
      <c r="H480" s="11"/>
      <c r="I480" s="8"/>
      <c r="J480" s="12"/>
      <c r="K480" s="11"/>
      <c r="L480" s="11"/>
      <c r="M480" s="9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</row>
    <row r="481" spans="2:61" ht="16">
      <c r="B481" s="8"/>
      <c r="C481" s="9"/>
      <c r="D481" s="10"/>
      <c r="E481" s="8"/>
      <c r="F481" s="11"/>
      <c r="G481" s="9"/>
      <c r="H481" s="11"/>
      <c r="I481" s="8"/>
      <c r="J481" s="12"/>
      <c r="K481" s="11"/>
      <c r="L481" s="11"/>
      <c r="M481" s="9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</row>
    <row r="482" spans="2:61" ht="16">
      <c r="B482" s="8"/>
      <c r="C482" s="9"/>
      <c r="D482" s="10"/>
      <c r="E482" s="8"/>
      <c r="F482" s="11"/>
      <c r="G482" s="9"/>
      <c r="H482" s="11"/>
      <c r="I482" s="8"/>
      <c r="J482" s="12"/>
      <c r="K482" s="11"/>
      <c r="L482" s="11"/>
      <c r="M482" s="9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</row>
    <row r="483" spans="2:61" ht="16">
      <c r="B483" s="8"/>
      <c r="C483" s="9"/>
      <c r="D483" s="10"/>
      <c r="E483" s="8"/>
      <c r="F483" s="11"/>
      <c r="G483" s="9"/>
      <c r="H483" s="11"/>
      <c r="I483" s="8"/>
      <c r="J483" s="12"/>
      <c r="K483" s="11"/>
      <c r="L483" s="11"/>
      <c r="M483" s="9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</row>
    <row r="484" spans="2:61" ht="16">
      <c r="B484" s="8"/>
      <c r="C484" s="9"/>
      <c r="D484" s="10"/>
      <c r="E484" s="8"/>
      <c r="F484" s="11"/>
      <c r="G484" s="9"/>
      <c r="H484" s="11"/>
      <c r="I484" s="8"/>
      <c r="J484" s="12"/>
      <c r="K484" s="11"/>
      <c r="L484" s="11"/>
      <c r="M484" s="9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</row>
    <row r="485" spans="2:61" ht="16">
      <c r="B485" s="8"/>
      <c r="C485" s="9"/>
      <c r="D485" s="10"/>
      <c r="E485" s="8"/>
      <c r="F485" s="11"/>
      <c r="G485" s="9"/>
      <c r="H485" s="11"/>
      <c r="I485" s="8"/>
      <c r="J485" s="12"/>
      <c r="K485" s="11"/>
      <c r="L485" s="11"/>
      <c r="M485" s="9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</row>
    <row r="486" spans="2:61" ht="16">
      <c r="B486" s="8"/>
      <c r="C486" s="9"/>
      <c r="D486" s="10"/>
      <c r="E486" s="8"/>
      <c r="F486" s="11"/>
      <c r="G486" s="9"/>
      <c r="H486" s="11"/>
      <c r="I486" s="8"/>
      <c r="J486" s="12"/>
      <c r="K486" s="11"/>
      <c r="L486" s="11"/>
      <c r="M486" s="9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</row>
    <row r="487" spans="2:61" ht="16">
      <c r="B487" s="8"/>
      <c r="C487" s="9"/>
      <c r="D487" s="10"/>
      <c r="E487" s="8"/>
      <c r="F487" s="11"/>
      <c r="G487" s="9"/>
      <c r="H487" s="11"/>
      <c r="I487" s="8"/>
      <c r="J487" s="12"/>
      <c r="K487" s="11"/>
      <c r="L487" s="11"/>
      <c r="M487" s="9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</row>
    <row r="488" spans="2:61" ht="16">
      <c r="B488" s="8"/>
      <c r="C488" s="9"/>
      <c r="D488" s="10"/>
      <c r="E488" s="8"/>
      <c r="F488" s="11"/>
      <c r="G488" s="9"/>
      <c r="H488" s="11"/>
      <c r="I488" s="8"/>
      <c r="J488" s="12"/>
      <c r="K488" s="11"/>
      <c r="L488" s="11"/>
      <c r="M488" s="9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</row>
    <row r="489" spans="2:61" ht="16">
      <c r="B489" s="8"/>
      <c r="C489" s="9"/>
      <c r="D489" s="10"/>
      <c r="E489" s="8"/>
      <c r="F489" s="11"/>
      <c r="G489" s="9"/>
      <c r="H489" s="11"/>
      <c r="I489" s="8"/>
      <c r="J489" s="12"/>
      <c r="K489" s="11"/>
      <c r="L489" s="11"/>
      <c r="M489" s="9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</row>
    <row r="490" spans="2:61" ht="16">
      <c r="B490" s="8"/>
      <c r="C490" s="9"/>
      <c r="D490" s="10"/>
      <c r="E490" s="8"/>
      <c r="F490" s="11"/>
      <c r="G490" s="9"/>
      <c r="H490" s="11"/>
      <c r="I490" s="8"/>
      <c r="J490" s="12"/>
      <c r="K490" s="11"/>
      <c r="L490" s="11"/>
      <c r="M490" s="9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</row>
    <row r="491" spans="2:61" ht="16">
      <c r="B491" s="8"/>
      <c r="C491" s="9"/>
      <c r="D491" s="10"/>
      <c r="E491" s="8"/>
      <c r="F491" s="11"/>
      <c r="G491" s="9"/>
      <c r="H491" s="11"/>
      <c r="I491" s="8"/>
      <c r="J491" s="12"/>
      <c r="K491" s="11"/>
      <c r="L491" s="11"/>
      <c r="M491" s="9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</row>
    <row r="492" spans="2:61" ht="16">
      <c r="B492" s="8"/>
      <c r="C492" s="9"/>
      <c r="D492" s="10"/>
      <c r="E492" s="8"/>
      <c r="F492" s="11"/>
      <c r="G492" s="9"/>
      <c r="H492" s="11"/>
      <c r="I492" s="8"/>
      <c r="J492" s="12"/>
      <c r="K492" s="11"/>
      <c r="L492" s="11"/>
      <c r="M492" s="9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</row>
    <row r="493" spans="2:61" ht="16">
      <c r="B493" s="8"/>
      <c r="C493" s="9"/>
      <c r="D493" s="10"/>
      <c r="E493" s="8"/>
      <c r="F493" s="11"/>
      <c r="G493" s="9"/>
      <c r="H493" s="11"/>
      <c r="I493" s="8"/>
      <c r="J493" s="12"/>
      <c r="K493" s="11"/>
      <c r="L493" s="11"/>
      <c r="M493" s="9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</row>
    <row r="494" spans="2:61" ht="16">
      <c r="B494" s="8"/>
      <c r="C494" s="9"/>
      <c r="D494" s="10"/>
      <c r="E494" s="8"/>
      <c r="F494" s="11"/>
      <c r="G494" s="9"/>
      <c r="H494" s="11"/>
      <c r="I494" s="8"/>
      <c r="J494" s="12"/>
      <c r="K494" s="11"/>
      <c r="L494" s="11"/>
      <c r="M494" s="9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</row>
    <row r="495" spans="2:61" ht="16">
      <c r="B495" s="8"/>
      <c r="C495" s="9"/>
      <c r="D495" s="10"/>
      <c r="E495" s="8"/>
      <c r="F495" s="11"/>
      <c r="G495" s="9"/>
      <c r="H495" s="11"/>
      <c r="I495" s="8"/>
      <c r="J495" s="12"/>
      <c r="K495" s="11"/>
      <c r="L495" s="11"/>
      <c r="M495" s="9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</row>
    <row r="496" spans="2:61" ht="16">
      <c r="B496" s="8"/>
      <c r="C496" s="9"/>
      <c r="D496" s="10"/>
      <c r="E496" s="8"/>
      <c r="F496" s="11"/>
      <c r="G496" s="9"/>
      <c r="H496" s="11"/>
      <c r="I496" s="8"/>
      <c r="J496" s="12"/>
      <c r="K496" s="11"/>
      <c r="L496" s="11"/>
      <c r="M496" s="9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</row>
    <row r="497" spans="2:61" ht="16">
      <c r="B497" s="8"/>
      <c r="C497" s="9"/>
      <c r="D497" s="10"/>
      <c r="E497" s="8"/>
      <c r="F497" s="11"/>
      <c r="G497" s="9"/>
      <c r="H497" s="11"/>
      <c r="I497" s="8"/>
      <c r="J497" s="12"/>
      <c r="K497" s="11"/>
      <c r="L497" s="11"/>
      <c r="M497" s="9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</row>
    <row r="498" spans="2:61" ht="16">
      <c r="B498" s="8"/>
      <c r="C498" s="9"/>
      <c r="D498" s="10"/>
      <c r="E498" s="8"/>
      <c r="F498" s="11"/>
      <c r="G498" s="9"/>
      <c r="H498" s="11"/>
      <c r="I498" s="8"/>
      <c r="J498" s="12"/>
      <c r="K498" s="11"/>
      <c r="L498" s="11"/>
      <c r="M498" s="9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</row>
    <row r="499" spans="2:61" ht="16">
      <c r="B499" s="8"/>
      <c r="C499" s="9"/>
      <c r="D499" s="10"/>
      <c r="E499" s="8"/>
      <c r="F499" s="11"/>
      <c r="G499" s="9"/>
      <c r="H499" s="11"/>
      <c r="I499" s="8"/>
      <c r="J499" s="12"/>
      <c r="K499" s="11"/>
      <c r="L499" s="11"/>
      <c r="M499" s="9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</row>
    <row r="500" spans="2:61" ht="16">
      <c r="B500" s="8"/>
      <c r="C500" s="9"/>
      <c r="D500" s="10"/>
      <c r="E500" s="8"/>
      <c r="F500" s="11"/>
      <c r="G500" s="9"/>
      <c r="H500" s="11"/>
      <c r="I500" s="8"/>
      <c r="J500" s="12"/>
      <c r="K500" s="11"/>
      <c r="L500" s="11"/>
      <c r="M500" s="9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</row>
    <row r="501" spans="2:61" ht="16">
      <c r="B501" s="8"/>
      <c r="C501" s="9"/>
      <c r="D501" s="10"/>
      <c r="E501" s="8"/>
      <c r="F501" s="11"/>
      <c r="G501" s="9"/>
      <c r="H501" s="11"/>
      <c r="I501" s="8"/>
      <c r="J501" s="12"/>
      <c r="K501" s="11"/>
      <c r="L501" s="11"/>
      <c r="M501" s="9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</row>
    <row r="502" spans="2:61" ht="16">
      <c r="B502" s="8"/>
      <c r="C502" s="9"/>
      <c r="D502" s="10"/>
      <c r="E502" s="8"/>
      <c r="F502" s="11"/>
      <c r="G502" s="9"/>
      <c r="H502" s="11"/>
      <c r="I502" s="8"/>
      <c r="J502" s="12"/>
      <c r="K502" s="11"/>
      <c r="L502" s="11"/>
      <c r="M502" s="9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</row>
    <row r="503" spans="2:61" ht="16">
      <c r="B503" s="8"/>
      <c r="C503" s="9"/>
      <c r="D503" s="10"/>
      <c r="E503" s="8"/>
      <c r="F503" s="11"/>
      <c r="G503" s="9"/>
      <c r="H503" s="11"/>
      <c r="I503" s="8"/>
      <c r="J503" s="12"/>
      <c r="K503" s="11"/>
      <c r="L503" s="11"/>
      <c r="M503" s="9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</row>
    <row r="504" spans="2:61" ht="16">
      <c r="B504" s="8"/>
      <c r="C504" s="9"/>
      <c r="D504" s="10"/>
      <c r="E504" s="8"/>
      <c r="F504" s="11"/>
      <c r="G504" s="9"/>
      <c r="H504" s="11"/>
      <c r="I504" s="8"/>
      <c r="J504" s="12"/>
      <c r="K504" s="11"/>
      <c r="L504" s="11"/>
      <c r="M504" s="9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</row>
    <row r="505" spans="2:61" ht="16">
      <c r="B505" s="8"/>
      <c r="C505" s="9"/>
      <c r="D505" s="10"/>
      <c r="E505" s="8"/>
      <c r="F505" s="11"/>
      <c r="G505" s="9"/>
      <c r="H505" s="11"/>
      <c r="I505" s="8"/>
      <c r="J505" s="12"/>
      <c r="K505" s="11"/>
      <c r="L505" s="11"/>
      <c r="M505" s="9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</row>
    <row r="506" spans="2:61" ht="16">
      <c r="B506" s="8"/>
      <c r="C506" s="9"/>
      <c r="D506" s="10"/>
      <c r="E506" s="8"/>
      <c r="F506" s="11"/>
      <c r="G506" s="9"/>
      <c r="H506" s="11"/>
      <c r="I506" s="8"/>
      <c r="J506" s="12"/>
      <c r="K506" s="11"/>
      <c r="L506" s="11"/>
      <c r="M506" s="9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</row>
    <row r="507" spans="2:61" ht="16">
      <c r="B507" s="8"/>
      <c r="C507" s="9"/>
      <c r="D507" s="10"/>
      <c r="E507" s="8"/>
      <c r="F507" s="11"/>
      <c r="G507" s="9"/>
      <c r="H507" s="11"/>
      <c r="I507" s="8"/>
      <c r="J507" s="12"/>
      <c r="K507" s="11"/>
      <c r="L507" s="11"/>
      <c r="M507" s="9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</row>
    <row r="508" spans="2:61" ht="16">
      <c r="B508" s="8"/>
      <c r="C508" s="9"/>
      <c r="D508" s="10"/>
      <c r="E508" s="8"/>
      <c r="F508" s="11"/>
      <c r="G508" s="9"/>
      <c r="H508" s="11"/>
      <c r="I508" s="8"/>
      <c r="J508" s="12"/>
      <c r="K508" s="11"/>
      <c r="L508" s="11"/>
      <c r="M508" s="9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</row>
    <row r="509" spans="2:61" ht="16">
      <c r="B509" s="8"/>
      <c r="C509" s="9"/>
      <c r="D509" s="10"/>
      <c r="E509" s="8"/>
      <c r="F509" s="11"/>
      <c r="G509" s="9"/>
      <c r="H509" s="11"/>
      <c r="I509" s="8"/>
      <c r="J509" s="12"/>
      <c r="K509" s="11"/>
      <c r="L509" s="11"/>
      <c r="M509" s="9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</row>
    <row r="510" spans="2:61" ht="16">
      <c r="B510" s="8"/>
      <c r="C510" s="9"/>
      <c r="D510" s="10"/>
      <c r="E510" s="8"/>
      <c r="F510" s="11"/>
      <c r="G510" s="9"/>
      <c r="H510" s="11"/>
      <c r="I510" s="8"/>
      <c r="J510" s="12"/>
      <c r="K510" s="11"/>
      <c r="L510" s="11"/>
      <c r="M510" s="9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</row>
    <row r="511" spans="2:61" ht="16">
      <c r="B511" s="8"/>
      <c r="C511" s="9"/>
      <c r="D511" s="10"/>
      <c r="E511" s="8"/>
      <c r="F511" s="11"/>
      <c r="G511" s="9"/>
      <c r="H511" s="11"/>
      <c r="I511" s="8"/>
      <c r="J511" s="12"/>
      <c r="K511" s="11"/>
      <c r="L511" s="11"/>
      <c r="M511" s="9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</row>
    <row r="512" spans="2:61" ht="16">
      <c r="B512" s="8"/>
      <c r="C512" s="9"/>
      <c r="D512" s="10"/>
      <c r="E512" s="8"/>
      <c r="F512" s="11"/>
      <c r="G512" s="9"/>
      <c r="H512" s="11"/>
      <c r="I512" s="8"/>
      <c r="J512" s="12"/>
      <c r="K512" s="11"/>
      <c r="L512" s="11"/>
      <c r="M512" s="9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</row>
    <row r="513" spans="2:61" ht="16">
      <c r="B513" s="8"/>
      <c r="C513" s="9"/>
      <c r="D513" s="10"/>
      <c r="E513" s="8"/>
      <c r="F513" s="11"/>
      <c r="G513" s="9"/>
      <c r="H513" s="11"/>
      <c r="I513" s="8"/>
      <c r="J513" s="12"/>
      <c r="K513" s="11"/>
      <c r="L513" s="11"/>
      <c r="M513" s="9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</row>
    <row r="514" spans="2:61" ht="16">
      <c r="B514" s="8"/>
      <c r="C514" s="9"/>
      <c r="D514" s="10"/>
      <c r="E514" s="8"/>
      <c r="F514" s="11"/>
      <c r="G514" s="9"/>
      <c r="H514" s="11"/>
      <c r="I514" s="8"/>
      <c r="J514" s="12"/>
      <c r="K514" s="11"/>
      <c r="L514" s="11"/>
      <c r="M514" s="9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</row>
    <row r="515" spans="2:61" ht="16">
      <c r="B515" s="8"/>
      <c r="C515" s="9"/>
      <c r="D515" s="10"/>
      <c r="E515" s="8"/>
      <c r="F515" s="11"/>
      <c r="G515" s="9"/>
      <c r="H515" s="11"/>
      <c r="I515" s="8"/>
      <c r="J515" s="12"/>
      <c r="K515" s="11"/>
      <c r="L515" s="11"/>
      <c r="M515" s="9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</row>
    <row r="516" spans="2:61" ht="16">
      <c r="B516" s="8"/>
      <c r="C516" s="9"/>
      <c r="D516" s="10"/>
      <c r="E516" s="8"/>
      <c r="F516" s="11"/>
      <c r="G516" s="9"/>
      <c r="H516" s="11"/>
      <c r="I516" s="8"/>
      <c r="J516" s="12"/>
      <c r="K516" s="11"/>
      <c r="L516" s="11"/>
      <c r="M516" s="9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</row>
    <row r="517" spans="2:61" ht="16">
      <c r="B517" s="8"/>
      <c r="C517" s="9"/>
      <c r="D517" s="10"/>
      <c r="E517" s="8"/>
      <c r="F517" s="11"/>
      <c r="G517" s="9"/>
      <c r="H517" s="11"/>
      <c r="I517" s="8"/>
      <c r="J517" s="12"/>
      <c r="K517" s="11"/>
      <c r="L517" s="11"/>
      <c r="M517" s="9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</row>
    <row r="518" spans="2:61" ht="16">
      <c r="B518" s="8"/>
      <c r="C518" s="9"/>
      <c r="D518" s="10"/>
      <c r="E518" s="8"/>
      <c r="F518" s="11"/>
      <c r="G518" s="9"/>
      <c r="H518" s="11"/>
      <c r="I518" s="8"/>
      <c r="J518" s="12"/>
      <c r="K518" s="11"/>
      <c r="L518" s="11"/>
      <c r="M518" s="9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</row>
    <row r="519" spans="2:61" ht="13">
      <c r="F519" s="86"/>
      <c r="H519" s="86"/>
      <c r="J519" s="107"/>
      <c r="K519" s="108"/>
      <c r="L519" s="108"/>
    </row>
    <row r="520" spans="2:61" ht="13">
      <c r="F520" s="86"/>
      <c r="H520" s="86"/>
      <c r="J520" s="107"/>
      <c r="K520" s="108"/>
      <c r="L520" s="108"/>
    </row>
    <row r="521" spans="2:61" ht="13">
      <c r="F521" s="86"/>
      <c r="H521" s="86"/>
      <c r="J521" s="107"/>
      <c r="K521" s="108"/>
      <c r="L521" s="108"/>
    </row>
    <row r="522" spans="2:61" ht="13">
      <c r="F522" s="86"/>
      <c r="H522" s="86"/>
      <c r="J522" s="107"/>
      <c r="K522" s="108"/>
      <c r="L522" s="108"/>
    </row>
    <row r="523" spans="2:61" ht="13">
      <c r="F523" s="86"/>
      <c r="H523" s="86"/>
      <c r="J523" s="107"/>
      <c r="K523" s="108"/>
      <c r="L523" s="108"/>
    </row>
    <row r="524" spans="2:61" ht="13">
      <c r="F524" s="86"/>
      <c r="H524" s="86"/>
      <c r="J524" s="107"/>
      <c r="K524" s="108"/>
      <c r="L524" s="108"/>
    </row>
    <row r="525" spans="2:61" ht="13">
      <c r="F525" s="86"/>
      <c r="H525" s="86"/>
      <c r="J525" s="107"/>
      <c r="K525" s="108"/>
      <c r="L525" s="108"/>
    </row>
    <row r="526" spans="2:61" ht="13">
      <c r="F526" s="86"/>
      <c r="H526" s="86"/>
      <c r="J526" s="107"/>
      <c r="K526" s="108"/>
      <c r="L526" s="108"/>
    </row>
    <row r="527" spans="2:61" ht="13">
      <c r="F527" s="86"/>
      <c r="H527" s="86"/>
      <c r="J527" s="107"/>
      <c r="K527" s="108"/>
      <c r="L527" s="108"/>
    </row>
    <row r="528" spans="2:61" ht="13">
      <c r="F528" s="86"/>
      <c r="H528" s="86"/>
      <c r="J528" s="107"/>
      <c r="K528" s="108"/>
      <c r="L528" s="108"/>
    </row>
    <row r="529" spans="6:12" ht="13">
      <c r="F529" s="86"/>
      <c r="H529" s="86"/>
      <c r="J529" s="107"/>
      <c r="K529" s="108"/>
      <c r="L529" s="108"/>
    </row>
    <row r="530" spans="6:12" ht="13">
      <c r="F530" s="86"/>
      <c r="H530" s="86"/>
      <c r="J530" s="107"/>
      <c r="K530" s="108"/>
      <c r="L530" s="108"/>
    </row>
    <row r="531" spans="6:12" ht="13">
      <c r="F531" s="86"/>
      <c r="H531" s="86"/>
      <c r="J531" s="107"/>
      <c r="K531" s="108"/>
      <c r="L531" s="108"/>
    </row>
    <row r="532" spans="6:12" ht="13">
      <c r="F532" s="86"/>
      <c r="H532" s="86"/>
      <c r="J532" s="107"/>
      <c r="K532" s="108"/>
      <c r="L532" s="108"/>
    </row>
    <row r="533" spans="6:12" ht="13">
      <c r="F533" s="86"/>
      <c r="H533" s="86"/>
      <c r="J533" s="107"/>
      <c r="K533" s="108"/>
      <c r="L533" s="108"/>
    </row>
    <row r="534" spans="6:12" ht="13">
      <c r="F534" s="86"/>
      <c r="H534" s="86"/>
      <c r="J534" s="107"/>
      <c r="K534" s="108"/>
      <c r="L534" s="108"/>
    </row>
    <row r="535" spans="6:12" ht="13">
      <c r="F535" s="86"/>
      <c r="H535" s="86"/>
      <c r="J535" s="107"/>
      <c r="K535" s="108"/>
      <c r="L535" s="108"/>
    </row>
    <row r="536" spans="6:12" ht="13">
      <c r="F536" s="86"/>
      <c r="H536" s="86"/>
      <c r="J536" s="107"/>
      <c r="K536" s="108"/>
      <c r="L536" s="108"/>
    </row>
    <row r="537" spans="6:12" ht="13">
      <c r="F537" s="86"/>
      <c r="H537" s="86"/>
      <c r="J537" s="107"/>
      <c r="K537" s="108"/>
      <c r="L537" s="108"/>
    </row>
    <row r="538" spans="6:12" ht="13">
      <c r="F538" s="86"/>
      <c r="H538" s="86"/>
      <c r="J538" s="107"/>
      <c r="K538" s="108"/>
      <c r="L538" s="108"/>
    </row>
    <row r="539" spans="6:12" ht="13">
      <c r="F539" s="86"/>
      <c r="H539" s="86"/>
      <c r="J539" s="107"/>
      <c r="K539" s="108"/>
      <c r="L539" s="108"/>
    </row>
    <row r="540" spans="6:12" ht="13">
      <c r="F540" s="86"/>
      <c r="H540" s="86"/>
      <c r="J540" s="107"/>
      <c r="K540" s="108"/>
      <c r="L540" s="108"/>
    </row>
    <row r="541" spans="6:12" ht="13">
      <c r="F541" s="86"/>
      <c r="H541" s="86"/>
      <c r="J541" s="107"/>
      <c r="K541" s="108"/>
      <c r="L541" s="108"/>
    </row>
    <row r="542" spans="6:12" ht="13">
      <c r="F542" s="86"/>
      <c r="H542" s="86"/>
      <c r="J542" s="107"/>
      <c r="K542" s="108"/>
      <c r="L542" s="108"/>
    </row>
    <row r="543" spans="6:12" ht="13">
      <c r="F543" s="86"/>
      <c r="H543" s="86"/>
      <c r="J543" s="107"/>
      <c r="K543" s="108"/>
      <c r="L543" s="108"/>
    </row>
    <row r="544" spans="6:12" ht="13">
      <c r="F544" s="86"/>
      <c r="H544" s="86"/>
      <c r="J544" s="107"/>
      <c r="K544" s="108"/>
      <c r="L544" s="108"/>
    </row>
    <row r="545" spans="6:12" ht="13">
      <c r="F545" s="86"/>
      <c r="H545" s="86"/>
      <c r="J545" s="107"/>
      <c r="K545" s="108"/>
      <c r="L545" s="108"/>
    </row>
    <row r="546" spans="6:12" ht="13">
      <c r="F546" s="86"/>
      <c r="H546" s="86"/>
      <c r="J546" s="107"/>
      <c r="K546" s="108"/>
      <c r="L546" s="108"/>
    </row>
    <row r="547" spans="6:12" ht="13">
      <c r="F547" s="86"/>
      <c r="H547" s="86"/>
      <c r="J547" s="107"/>
      <c r="K547" s="108"/>
      <c r="L547" s="108"/>
    </row>
    <row r="548" spans="6:12" ht="13">
      <c r="F548" s="86"/>
      <c r="H548" s="86"/>
      <c r="J548" s="107"/>
      <c r="K548" s="108"/>
      <c r="L548" s="108"/>
    </row>
    <row r="549" spans="6:12" ht="13">
      <c r="F549" s="86"/>
      <c r="H549" s="86"/>
      <c r="J549" s="107"/>
      <c r="K549" s="108"/>
      <c r="L549" s="108"/>
    </row>
    <row r="550" spans="6:12" ht="13">
      <c r="F550" s="86"/>
      <c r="H550" s="86"/>
      <c r="J550" s="107"/>
      <c r="K550" s="108"/>
      <c r="L550" s="108"/>
    </row>
    <row r="551" spans="6:12" ht="13">
      <c r="F551" s="86"/>
      <c r="H551" s="86"/>
      <c r="J551" s="107"/>
      <c r="K551" s="108"/>
      <c r="L551" s="108"/>
    </row>
    <row r="552" spans="6:12" ht="13">
      <c r="F552" s="86"/>
      <c r="H552" s="86"/>
      <c r="J552" s="107"/>
      <c r="K552" s="108"/>
      <c r="L552" s="108"/>
    </row>
    <row r="553" spans="6:12" ht="13">
      <c r="F553" s="86"/>
      <c r="H553" s="86"/>
      <c r="J553" s="107"/>
      <c r="K553" s="108"/>
      <c r="L553" s="108"/>
    </row>
    <row r="554" spans="6:12" ht="13">
      <c r="F554" s="86"/>
      <c r="H554" s="86"/>
      <c r="J554" s="107"/>
      <c r="K554" s="108"/>
      <c r="L554" s="108"/>
    </row>
    <row r="555" spans="6:12" ht="13">
      <c r="F555" s="86"/>
      <c r="H555" s="86"/>
      <c r="J555" s="107"/>
      <c r="K555" s="108"/>
      <c r="L555" s="108"/>
    </row>
    <row r="556" spans="6:12" ht="13">
      <c r="F556" s="86"/>
      <c r="H556" s="86"/>
      <c r="J556" s="107"/>
      <c r="K556" s="108"/>
      <c r="L556" s="108"/>
    </row>
    <row r="557" spans="6:12" ht="13">
      <c r="F557" s="86"/>
      <c r="H557" s="86"/>
      <c r="J557" s="107"/>
      <c r="K557" s="108"/>
      <c r="L557" s="108"/>
    </row>
    <row r="558" spans="6:12" ht="13">
      <c r="F558" s="86"/>
      <c r="H558" s="86"/>
      <c r="J558" s="107"/>
      <c r="K558" s="108"/>
      <c r="L558" s="108"/>
    </row>
    <row r="559" spans="6:12" ht="13">
      <c r="F559" s="86"/>
      <c r="H559" s="86"/>
      <c r="J559" s="107"/>
      <c r="K559" s="108"/>
      <c r="L559" s="108"/>
    </row>
    <row r="560" spans="6:12" ht="13">
      <c r="F560" s="86"/>
      <c r="H560" s="86"/>
      <c r="J560" s="107"/>
      <c r="K560" s="108"/>
      <c r="L560" s="108"/>
    </row>
    <row r="561" spans="6:12" ht="13">
      <c r="F561" s="86"/>
      <c r="H561" s="86"/>
      <c r="J561" s="107"/>
      <c r="K561" s="108"/>
      <c r="L561" s="108"/>
    </row>
    <row r="562" spans="6:12" ht="13">
      <c r="F562" s="86"/>
      <c r="H562" s="86"/>
      <c r="J562" s="107"/>
      <c r="K562" s="108"/>
      <c r="L562" s="108"/>
    </row>
    <row r="563" spans="6:12" ht="13">
      <c r="F563" s="86"/>
      <c r="H563" s="86"/>
      <c r="J563" s="107"/>
      <c r="K563" s="108"/>
      <c r="L563" s="108"/>
    </row>
    <row r="564" spans="6:12" ht="13">
      <c r="F564" s="86"/>
      <c r="H564" s="86"/>
      <c r="J564" s="107"/>
      <c r="K564" s="108"/>
      <c r="L564" s="108"/>
    </row>
    <row r="565" spans="6:12" ht="13">
      <c r="F565" s="86"/>
      <c r="H565" s="86"/>
      <c r="J565" s="107"/>
      <c r="K565" s="108"/>
      <c r="L565" s="108"/>
    </row>
    <row r="566" spans="6:12" ht="13">
      <c r="F566" s="86"/>
      <c r="H566" s="86"/>
      <c r="J566" s="107"/>
      <c r="K566" s="108"/>
      <c r="L566" s="108"/>
    </row>
    <row r="567" spans="6:12" ht="13">
      <c r="F567" s="86"/>
      <c r="H567" s="86"/>
      <c r="J567" s="107"/>
      <c r="K567" s="108"/>
      <c r="L567" s="108"/>
    </row>
    <row r="568" spans="6:12" ht="13">
      <c r="F568" s="86"/>
      <c r="H568" s="86"/>
      <c r="J568" s="107"/>
      <c r="K568" s="108"/>
      <c r="L568" s="108"/>
    </row>
    <row r="569" spans="6:12" ht="13">
      <c r="F569" s="86"/>
      <c r="H569" s="86"/>
      <c r="J569" s="107"/>
      <c r="K569" s="108"/>
      <c r="L569" s="108"/>
    </row>
    <row r="570" spans="6:12" ht="13">
      <c r="F570" s="86"/>
      <c r="H570" s="86"/>
      <c r="J570" s="107"/>
      <c r="K570" s="108"/>
      <c r="L570" s="108"/>
    </row>
    <row r="571" spans="6:12" ht="13">
      <c r="F571" s="86"/>
      <c r="H571" s="86"/>
      <c r="J571" s="107"/>
      <c r="K571" s="108"/>
      <c r="L571" s="108"/>
    </row>
    <row r="572" spans="6:12" ht="13">
      <c r="F572" s="86"/>
      <c r="H572" s="86"/>
      <c r="J572" s="107"/>
      <c r="K572" s="108"/>
      <c r="L572" s="108"/>
    </row>
    <row r="573" spans="6:12" ht="13">
      <c r="F573" s="86"/>
      <c r="H573" s="86"/>
      <c r="J573" s="107"/>
      <c r="K573" s="108"/>
      <c r="L573" s="108"/>
    </row>
    <row r="574" spans="6:12" ht="13">
      <c r="F574" s="86"/>
      <c r="H574" s="86"/>
      <c r="J574" s="107"/>
      <c r="K574" s="108"/>
      <c r="L574" s="108"/>
    </row>
    <row r="575" spans="6:12" ht="13">
      <c r="F575" s="86"/>
      <c r="H575" s="86"/>
      <c r="J575" s="107"/>
      <c r="K575" s="108"/>
      <c r="L575" s="108"/>
    </row>
    <row r="576" spans="6:12" ht="13">
      <c r="F576" s="86"/>
      <c r="H576" s="86"/>
      <c r="J576" s="107"/>
      <c r="K576" s="108"/>
      <c r="L576" s="108"/>
    </row>
    <row r="577" spans="6:12" ht="13">
      <c r="F577" s="86"/>
      <c r="H577" s="86"/>
      <c r="J577" s="107"/>
      <c r="K577" s="108"/>
      <c r="L577" s="108"/>
    </row>
    <row r="578" spans="6:12" ht="13">
      <c r="F578" s="86"/>
      <c r="H578" s="86"/>
      <c r="J578" s="107"/>
      <c r="K578" s="108"/>
      <c r="L578" s="108"/>
    </row>
    <row r="579" spans="6:12" ht="13">
      <c r="F579" s="86"/>
      <c r="H579" s="86"/>
      <c r="J579" s="107"/>
      <c r="K579" s="108"/>
      <c r="L579" s="108"/>
    </row>
    <row r="580" spans="6:12" ht="13">
      <c r="F580" s="86"/>
      <c r="H580" s="86"/>
      <c r="J580" s="107"/>
      <c r="K580" s="108"/>
      <c r="L580" s="108"/>
    </row>
    <row r="581" spans="6:12" ht="13">
      <c r="F581" s="86"/>
      <c r="H581" s="86"/>
      <c r="J581" s="107"/>
      <c r="K581" s="108"/>
      <c r="L581" s="108"/>
    </row>
    <row r="582" spans="6:12" ht="13">
      <c r="F582" s="86"/>
      <c r="H582" s="86"/>
      <c r="J582" s="107"/>
      <c r="K582" s="108"/>
      <c r="L582" s="108"/>
    </row>
    <row r="583" spans="6:12" ht="13">
      <c r="F583" s="86"/>
      <c r="H583" s="86"/>
      <c r="J583" s="107"/>
      <c r="K583" s="108"/>
      <c r="L583" s="108"/>
    </row>
    <row r="584" spans="6:12" ht="13">
      <c r="F584" s="86"/>
      <c r="H584" s="86"/>
      <c r="J584" s="107"/>
      <c r="K584" s="108"/>
      <c r="L584" s="108"/>
    </row>
    <row r="585" spans="6:12" ht="13">
      <c r="F585" s="86"/>
      <c r="H585" s="86"/>
      <c r="J585" s="107"/>
      <c r="K585" s="108"/>
      <c r="L585" s="108"/>
    </row>
    <row r="586" spans="6:12" ht="13">
      <c r="F586" s="86"/>
      <c r="H586" s="86"/>
      <c r="J586" s="107"/>
      <c r="K586" s="108"/>
      <c r="L586" s="108"/>
    </row>
    <row r="587" spans="6:12" ht="13">
      <c r="F587" s="86"/>
      <c r="H587" s="86"/>
      <c r="J587" s="107"/>
      <c r="K587" s="108"/>
      <c r="L587" s="108"/>
    </row>
    <row r="588" spans="6:12" ht="13">
      <c r="F588" s="86"/>
      <c r="H588" s="86"/>
      <c r="J588" s="107"/>
      <c r="K588" s="108"/>
      <c r="L588" s="108"/>
    </row>
    <row r="589" spans="6:12" ht="13">
      <c r="F589" s="86"/>
      <c r="H589" s="86"/>
      <c r="J589" s="107"/>
      <c r="K589" s="108"/>
      <c r="L589" s="108"/>
    </row>
    <row r="590" spans="6:12" ht="13">
      <c r="F590" s="86"/>
      <c r="H590" s="86"/>
      <c r="J590" s="107"/>
      <c r="K590" s="108"/>
      <c r="L590" s="108"/>
    </row>
    <row r="591" spans="6:12" ht="13">
      <c r="F591" s="86"/>
      <c r="H591" s="86"/>
      <c r="J591" s="107"/>
      <c r="K591" s="108"/>
      <c r="L591" s="108"/>
    </row>
    <row r="592" spans="6:12" ht="13">
      <c r="F592" s="86"/>
      <c r="H592" s="86"/>
      <c r="J592" s="107"/>
      <c r="K592" s="108"/>
      <c r="L592" s="108"/>
    </row>
    <row r="593" spans="6:12" ht="13">
      <c r="F593" s="86"/>
      <c r="H593" s="86"/>
      <c r="J593" s="107"/>
      <c r="K593" s="108"/>
      <c r="L593" s="108"/>
    </row>
    <row r="594" spans="6:12" ht="13">
      <c r="F594" s="86"/>
      <c r="H594" s="86"/>
      <c r="J594" s="107"/>
      <c r="K594" s="108"/>
      <c r="L594" s="108"/>
    </row>
    <row r="595" spans="6:12" ht="13">
      <c r="F595" s="86"/>
      <c r="H595" s="86"/>
      <c r="J595" s="107"/>
      <c r="K595" s="108"/>
      <c r="L595" s="108"/>
    </row>
    <row r="596" spans="6:12" ht="13">
      <c r="F596" s="86"/>
      <c r="H596" s="86"/>
      <c r="J596" s="107"/>
      <c r="K596" s="108"/>
      <c r="L596" s="108"/>
    </row>
    <row r="597" spans="6:12" ht="13">
      <c r="F597" s="86"/>
      <c r="H597" s="86"/>
      <c r="J597" s="107"/>
      <c r="K597" s="108"/>
      <c r="L597" s="108"/>
    </row>
    <row r="598" spans="6:12" ht="13">
      <c r="F598" s="86"/>
      <c r="H598" s="86"/>
      <c r="J598" s="107"/>
      <c r="K598" s="108"/>
      <c r="L598" s="108"/>
    </row>
    <row r="599" spans="6:12" ht="13">
      <c r="F599" s="86"/>
      <c r="H599" s="86"/>
      <c r="J599" s="107"/>
      <c r="K599" s="108"/>
      <c r="L599" s="108"/>
    </row>
    <row r="600" spans="6:12" ht="13">
      <c r="F600" s="86"/>
      <c r="H600" s="86"/>
      <c r="J600" s="107"/>
      <c r="K600" s="108"/>
      <c r="L600" s="108"/>
    </row>
    <row r="601" spans="6:12" ht="13">
      <c r="F601" s="86"/>
      <c r="H601" s="86"/>
      <c r="J601" s="107"/>
      <c r="K601" s="108"/>
      <c r="L601" s="108"/>
    </row>
    <row r="602" spans="6:12" ht="13">
      <c r="F602" s="86"/>
      <c r="H602" s="86"/>
      <c r="J602" s="107"/>
      <c r="K602" s="108"/>
      <c r="L602" s="108"/>
    </row>
    <row r="603" spans="6:12" ht="13">
      <c r="F603" s="86"/>
      <c r="H603" s="86"/>
      <c r="J603" s="107"/>
      <c r="K603" s="108"/>
      <c r="L603" s="108"/>
    </row>
    <row r="604" spans="6:12" ht="13">
      <c r="F604" s="86"/>
      <c r="H604" s="86"/>
      <c r="J604" s="107"/>
      <c r="K604" s="108"/>
      <c r="L604" s="108"/>
    </row>
    <row r="605" spans="6:12" ht="13">
      <c r="F605" s="86"/>
      <c r="H605" s="86"/>
      <c r="J605" s="107"/>
      <c r="K605" s="108"/>
      <c r="L605" s="108"/>
    </row>
    <row r="606" spans="6:12" ht="13">
      <c r="F606" s="86"/>
      <c r="H606" s="86"/>
      <c r="J606" s="107"/>
      <c r="K606" s="108"/>
      <c r="L606" s="108"/>
    </row>
    <row r="607" spans="6:12" ht="13">
      <c r="F607" s="86"/>
      <c r="H607" s="86"/>
      <c r="J607" s="107"/>
      <c r="K607" s="108"/>
      <c r="L607" s="108"/>
    </row>
    <row r="608" spans="6:12" ht="13">
      <c r="F608" s="86"/>
      <c r="H608" s="86"/>
      <c r="J608" s="107"/>
      <c r="K608" s="108"/>
      <c r="L608" s="108"/>
    </row>
    <row r="609" spans="6:12" ht="13">
      <c r="F609" s="86"/>
      <c r="H609" s="86"/>
      <c r="J609" s="107"/>
      <c r="K609" s="108"/>
      <c r="L609" s="108"/>
    </row>
    <row r="610" spans="6:12" ht="13">
      <c r="F610" s="86"/>
      <c r="H610" s="86"/>
      <c r="J610" s="107"/>
      <c r="K610" s="108"/>
      <c r="L610" s="108"/>
    </row>
    <row r="611" spans="6:12" ht="13">
      <c r="F611" s="86"/>
      <c r="H611" s="86"/>
      <c r="J611" s="107"/>
      <c r="K611" s="108"/>
      <c r="L611" s="108"/>
    </row>
    <row r="612" spans="6:12" ht="13">
      <c r="F612" s="86"/>
      <c r="H612" s="86"/>
      <c r="J612" s="107"/>
      <c r="K612" s="108"/>
      <c r="L612" s="108"/>
    </row>
    <row r="613" spans="6:12" ht="13">
      <c r="F613" s="86"/>
      <c r="H613" s="86"/>
      <c r="J613" s="107"/>
      <c r="K613" s="108"/>
      <c r="L613" s="108"/>
    </row>
    <row r="614" spans="6:12" ht="13">
      <c r="F614" s="86"/>
      <c r="H614" s="86"/>
      <c r="J614" s="107"/>
      <c r="K614" s="108"/>
      <c r="L614" s="108"/>
    </row>
    <row r="615" spans="6:12" ht="13">
      <c r="F615" s="86"/>
      <c r="H615" s="86"/>
      <c r="J615" s="107"/>
      <c r="K615" s="108"/>
      <c r="L615" s="108"/>
    </row>
    <row r="616" spans="6:12" ht="13">
      <c r="F616" s="86"/>
      <c r="H616" s="86"/>
      <c r="J616" s="107"/>
      <c r="K616" s="108"/>
      <c r="L616" s="108"/>
    </row>
    <row r="617" spans="6:12" ht="13">
      <c r="F617" s="86"/>
      <c r="H617" s="86"/>
      <c r="J617" s="107"/>
      <c r="K617" s="108"/>
      <c r="L617" s="108"/>
    </row>
    <row r="618" spans="6:12" ht="13">
      <c r="F618" s="86"/>
      <c r="H618" s="86"/>
      <c r="J618" s="107"/>
      <c r="K618" s="108"/>
      <c r="L618" s="108"/>
    </row>
    <row r="619" spans="6:12" ht="13">
      <c r="F619" s="86"/>
      <c r="H619" s="86"/>
      <c r="J619" s="107"/>
      <c r="K619" s="108"/>
      <c r="L619" s="108"/>
    </row>
    <row r="620" spans="6:12" ht="13">
      <c r="F620" s="86"/>
      <c r="H620" s="86"/>
      <c r="J620" s="107"/>
      <c r="K620" s="108"/>
      <c r="L620" s="108"/>
    </row>
    <row r="621" spans="6:12" ht="13">
      <c r="F621" s="86"/>
      <c r="H621" s="86"/>
      <c r="J621" s="107"/>
      <c r="K621" s="108"/>
      <c r="L621" s="108"/>
    </row>
    <row r="622" spans="6:12" ht="13">
      <c r="F622" s="86"/>
      <c r="H622" s="86"/>
      <c r="J622" s="107"/>
      <c r="K622" s="108"/>
      <c r="L622" s="108"/>
    </row>
    <row r="623" spans="6:12" ht="13">
      <c r="F623" s="86"/>
      <c r="H623" s="86"/>
      <c r="J623" s="107"/>
      <c r="K623" s="108"/>
      <c r="L623" s="108"/>
    </row>
    <row r="624" spans="6:12" ht="13">
      <c r="F624" s="86"/>
      <c r="H624" s="86"/>
      <c r="J624" s="107"/>
      <c r="K624" s="108"/>
      <c r="L624" s="108"/>
    </row>
    <row r="625" spans="6:12" ht="13">
      <c r="F625" s="86"/>
      <c r="H625" s="86"/>
      <c r="J625" s="107"/>
      <c r="K625" s="108"/>
      <c r="L625" s="108"/>
    </row>
    <row r="626" spans="6:12" ht="13">
      <c r="F626" s="86"/>
      <c r="H626" s="86"/>
      <c r="J626" s="107"/>
      <c r="K626" s="108"/>
      <c r="L626" s="108"/>
    </row>
    <row r="627" spans="6:12" ht="13">
      <c r="F627" s="86"/>
      <c r="H627" s="86"/>
      <c r="J627" s="107"/>
      <c r="K627" s="108"/>
      <c r="L627" s="108"/>
    </row>
    <row r="628" spans="6:12" ht="13">
      <c r="F628" s="86"/>
      <c r="H628" s="86"/>
      <c r="J628" s="107"/>
      <c r="K628" s="108"/>
      <c r="L628" s="108"/>
    </row>
    <row r="629" spans="6:12" ht="13">
      <c r="F629" s="86"/>
      <c r="H629" s="86"/>
      <c r="J629" s="107"/>
      <c r="K629" s="108"/>
      <c r="L629" s="108"/>
    </row>
    <row r="630" spans="6:12" ht="13">
      <c r="F630" s="86"/>
      <c r="H630" s="86"/>
      <c r="J630" s="107"/>
      <c r="K630" s="108"/>
      <c r="L630" s="108"/>
    </row>
    <row r="631" spans="6:12" ht="13">
      <c r="F631" s="86"/>
      <c r="H631" s="86"/>
      <c r="J631" s="107"/>
      <c r="K631" s="108"/>
      <c r="L631" s="108"/>
    </row>
    <row r="632" spans="6:12" ht="13">
      <c r="F632" s="86"/>
      <c r="H632" s="86"/>
      <c r="J632" s="107"/>
      <c r="K632" s="108"/>
      <c r="L632" s="108"/>
    </row>
    <row r="633" spans="6:12" ht="13">
      <c r="F633" s="86"/>
      <c r="H633" s="86"/>
      <c r="J633" s="107"/>
      <c r="K633" s="108"/>
      <c r="L633" s="108"/>
    </row>
    <row r="634" spans="6:12" ht="13">
      <c r="F634" s="86"/>
      <c r="H634" s="86"/>
      <c r="J634" s="107"/>
      <c r="K634" s="108"/>
      <c r="L634" s="108"/>
    </row>
    <row r="635" spans="6:12" ht="13">
      <c r="F635" s="86"/>
      <c r="H635" s="86"/>
      <c r="J635" s="107"/>
      <c r="K635" s="108"/>
      <c r="L635" s="108"/>
    </row>
    <row r="636" spans="6:12" ht="13">
      <c r="F636" s="86"/>
      <c r="H636" s="86"/>
      <c r="J636" s="107"/>
      <c r="K636" s="108"/>
      <c r="L636" s="108"/>
    </row>
    <row r="637" spans="6:12" ht="13">
      <c r="F637" s="86"/>
      <c r="H637" s="86"/>
      <c r="J637" s="107"/>
      <c r="K637" s="108"/>
      <c r="L637" s="108"/>
    </row>
    <row r="638" spans="6:12" ht="13">
      <c r="F638" s="86"/>
      <c r="H638" s="86"/>
      <c r="J638" s="107"/>
      <c r="K638" s="108"/>
      <c r="L638" s="108"/>
    </row>
    <row r="639" spans="6:12" ht="13">
      <c r="F639" s="86"/>
      <c r="H639" s="86"/>
      <c r="J639" s="107"/>
      <c r="K639" s="108"/>
      <c r="L639" s="108"/>
    </row>
    <row r="640" spans="6:12" ht="13">
      <c r="F640" s="86"/>
      <c r="H640" s="86"/>
      <c r="J640" s="107"/>
      <c r="K640" s="108"/>
      <c r="L640" s="108"/>
    </row>
    <row r="641" spans="6:12" ht="13">
      <c r="F641" s="86"/>
      <c r="H641" s="86"/>
      <c r="J641" s="107"/>
      <c r="K641" s="108"/>
      <c r="L641" s="108"/>
    </row>
    <row r="642" spans="6:12" ht="13">
      <c r="F642" s="86"/>
      <c r="H642" s="86"/>
      <c r="J642" s="107"/>
      <c r="K642" s="108"/>
      <c r="L642" s="108"/>
    </row>
    <row r="643" spans="6:12" ht="13">
      <c r="F643" s="86"/>
      <c r="H643" s="86"/>
      <c r="J643" s="107"/>
      <c r="K643" s="108"/>
      <c r="L643" s="108"/>
    </row>
    <row r="644" spans="6:12" ht="13">
      <c r="F644" s="86"/>
      <c r="H644" s="86"/>
      <c r="J644" s="107"/>
      <c r="K644" s="108"/>
      <c r="L644" s="108"/>
    </row>
    <row r="645" spans="6:12" ht="13">
      <c r="F645" s="86"/>
      <c r="H645" s="86"/>
      <c r="J645" s="107"/>
      <c r="K645" s="108"/>
      <c r="L645" s="108"/>
    </row>
    <row r="646" spans="6:12" ht="13">
      <c r="F646" s="86"/>
      <c r="H646" s="86"/>
      <c r="J646" s="107"/>
      <c r="K646" s="108"/>
      <c r="L646" s="108"/>
    </row>
    <row r="647" spans="6:12" ht="13">
      <c r="F647" s="86"/>
      <c r="H647" s="86"/>
      <c r="J647" s="107"/>
      <c r="K647" s="108"/>
      <c r="L647" s="108"/>
    </row>
    <row r="648" spans="6:12" ht="13">
      <c r="F648" s="86"/>
      <c r="H648" s="86"/>
      <c r="J648" s="107"/>
      <c r="K648" s="108"/>
      <c r="L648" s="108"/>
    </row>
    <row r="649" spans="6:12" ht="13">
      <c r="F649" s="86"/>
      <c r="H649" s="86"/>
      <c r="J649" s="107"/>
      <c r="K649" s="108"/>
      <c r="L649" s="108"/>
    </row>
    <row r="650" spans="6:12" ht="13">
      <c r="F650" s="86"/>
      <c r="H650" s="86"/>
      <c r="J650" s="107"/>
      <c r="K650" s="108"/>
      <c r="L650" s="108"/>
    </row>
    <row r="651" spans="6:12" ht="13">
      <c r="F651" s="86"/>
      <c r="H651" s="86"/>
      <c r="J651" s="107"/>
      <c r="K651" s="108"/>
      <c r="L651" s="108"/>
    </row>
    <row r="652" spans="6:12" ht="13">
      <c r="F652" s="86"/>
      <c r="H652" s="86"/>
      <c r="J652" s="107"/>
      <c r="K652" s="108"/>
      <c r="L652" s="108"/>
    </row>
    <row r="653" spans="6:12" ht="13">
      <c r="F653" s="86"/>
      <c r="H653" s="86"/>
      <c r="J653" s="107"/>
      <c r="K653" s="108"/>
      <c r="L653" s="108"/>
    </row>
    <row r="654" spans="6:12" ht="13">
      <c r="F654" s="86"/>
      <c r="H654" s="86"/>
      <c r="J654" s="107"/>
      <c r="K654" s="108"/>
      <c r="L654" s="108"/>
    </row>
    <row r="655" spans="6:12" ht="13">
      <c r="F655" s="86"/>
      <c r="H655" s="86"/>
      <c r="J655" s="107"/>
      <c r="K655" s="108"/>
      <c r="L655" s="108"/>
    </row>
    <row r="656" spans="6:12" ht="13">
      <c r="F656" s="86"/>
      <c r="H656" s="86"/>
      <c r="J656" s="107"/>
      <c r="K656" s="108"/>
      <c r="L656" s="108"/>
    </row>
    <row r="657" spans="6:12" ht="13">
      <c r="F657" s="86"/>
      <c r="H657" s="86"/>
      <c r="J657" s="107"/>
      <c r="K657" s="108"/>
      <c r="L657" s="108"/>
    </row>
    <row r="658" spans="6:12" ht="13">
      <c r="F658" s="86"/>
      <c r="H658" s="86"/>
      <c r="J658" s="107"/>
      <c r="K658" s="108"/>
      <c r="L658" s="108"/>
    </row>
    <row r="659" spans="6:12" ht="13">
      <c r="F659" s="86"/>
      <c r="H659" s="86"/>
      <c r="J659" s="107"/>
      <c r="K659" s="108"/>
      <c r="L659" s="108"/>
    </row>
    <row r="660" spans="6:12" ht="13">
      <c r="F660" s="86"/>
      <c r="H660" s="86"/>
      <c r="J660" s="107"/>
      <c r="K660" s="108"/>
      <c r="L660" s="108"/>
    </row>
    <row r="661" spans="6:12" ht="13">
      <c r="F661" s="86"/>
      <c r="H661" s="86"/>
      <c r="J661" s="107"/>
      <c r="K661" s="108"/>
      <c r="L661" s="108"/>
    </row>
    <row r="662" spans="6:12" ht="13">
      <c r="F662" s="86"/>
      <c r="H662" s="86"/>
      <c r="J662" s="107"/>
      <c r="K662" s="108"/>
      <c r="L662" s="108"/>
    </row>
    <row r="663" spans="6:12" ht="13">
      <c r="F663" s="86"/>
      <c r="H663" s="86"/>
      <c r="J663" s="107"/>
      <c r="K663" s="108"/>
      <c r="L663" s="108"/>
    </row>
    <row r="664" spans="6:12" ht="13">
      <c r="F664" s="86"/>
      <c r="H664" s="86"/>
      <c r="J664" s="107"/>
      <c r="K664" s="108"/>
      <c r="L664" s="108"/>
    </row>
    <row r="665" spans="6:12" ht="13">
      <c r="F665" s="86"/>
      <c r="H665" s="86"/>
      <c r="J665" s="107"/>
      <c r="K665" s="108"/>
      <c r="L665" s="108"/>
    </row>
    <row r="666" spans="6:12" ht="13">
      <c r="F666" s="86"/>
      <c r="H666" s="86"/>
      <c r="J666" s="107"/>
      <c r="K666" s="108"/>
      <c r="L666" s="108"/>
    </row>
    <row r="667" spans="6:12" ht="13">
      <c r="F667" s="86"/>
      <c r="H667" s="86"/>
      <c r="J667" s="107"/>
      <c r="K667" s="108"/>
      <c r="L667" s="108"/>
    </row>
    <row r="668" spans="6:12" ht="13">
      <c r="F668" s="86"/>
      <c r="H668" s="86"/>
      <c r="J668" s="107"/>
      <c r="K668" s="108"/>
      <c r="L668" s="108"/>
    </row>
    <row r="669" spans="6:12" ht="13">
      <c r="F669" s="86"/>
      <c r="H669" s="86"/>
      <c r="J669" s="107"/>
      <c r="K669" s="108"/>
      <c r="L669" s="108"/>
    </row>
    <row r="670" spans="6:12" ht="13">
      <c r="F670" s="86"/>
      <c r="H670" s="86"/>
      <c r="J670" s="107"/>
      <c r="K670" s="108"/>
      <c r="L670" s="108"/>
    </row>
    <row r="671" spans="6:12" ht="13">
      <c r="F671" s="86"/>
      <c r="H671" s="86"/>
      <c r="J671" s="107"/>
      <c r="K671" s="108"/>
      <c r="L671" s="108"/>
    </row>
    <row r="672" spans="6:12" ht="13">
      <c r="F672" s="86"/>
      <c r="H672" s="86"/>
      <c r="J672" s="107"/>
      <c r="K672" s="108"/>
      <c r="L672" s="108"/>
    </row>
    <row r="673" spans="6:12" ht="13">
      <c r="F673" s="86"/>
      <c r="H673" s="86"/>
      <c r="J673" s="107"/>
      <c r="K673" s="108"/>
      <c r="L673" s="108"/>
    </row>
    <row r="674" spans="6:12" ht="13">
      <c r="F674" s="86"/>
      <c r="H674" s="86"/>
      <c r="J674" s="107"/>
      <c r="K674" s="108"/>
      <c r="L674" s="108"/>
    </row>
    <row r="675" spans="6:12" ht="13">
      <c r="F675" s="86"/>
      <c r="H675" s="86"/>
      <c r="J675" s="107"/>
      <c r="K675" s="108"/>
      <c r="L675" s="108"/>
    </row>
    <row r="676" spans="6:12" ht="13">
      <c r="F676" s="86"/>
      <c r="H676" s="86"/>
      <c r="J676" s="107"/>
      <c r="K676" s="108"/>
      <c r="L676" s="108"/>
    </row>
    <row r="677" spans="6:12" ht="13">
      <c r="F677" s="86"/>
      <c r="H677" s="86"/>
      <c r="J677" s="107"/>
      <c r="K677" s="108"/>
      <c r="L677" s="108"/>
    </row>
    <row r="678" spans="6:12" ht="13">
      <c r="F678" s="86"/>
      <c r="H678" s="86"/>
      <c r="J678" s="107"/>
      <c r="K678" s="108"/>
      <c r="L678" s="108"/>
    </row>
    <row r="679" spans="6:12" ht="13">
      <c r="F679" s="86"/>
      <c r="H679" s="86"/>
      <c r="J679" s="107"/>
      <c r="K679" s="108"/>
      <c r="L679" s="108"/>
    </row>
    <row r="680" spans="6:12" ht="13">
      <c r="F680" s="86"/>
      <c r="H680" s="86"/>
      <c r="J680" s="107"/>
      <c r="K680" s="108"/>
      <c r="L680" s="108"/>
    </row>
    <row r="681" spans="6:12" ht="13">
      <c r="F681" s="86"/>
      <c r="H681" s="86"/>
      <c r="J681" s="107"/>
      <c r="K681" s="108"/>
      <c r="L681" s="108"/>
    </row>
    <row r="682" spans="6:12" ht="13">
      <c r="F682" s="86"/>
      <c r="H682" s="86"/>
      <c r="J682" s="107"/>
      <c r="K682" s="108"/>
      <c r="L682" s="108"/>
    </row>
    <row r="683" spans="6:12" ht="13">
      <c r="F683" s="86"/>
      <c r="H683" s="86"/>
      <c r="J683" s="107"/>
      <c r="K683" s="108"/>
      <c r="L683" s="108"/>
    </row>
    <row r="684" spans="6:12" ht="13">
      <c r="F684" s="86"/>
      <c r="H684" s="86"/>
      <c r="J684" s="107"/>
      <c r="K684" s="108"/>
      <c r="L684" s="108"/>
    </row>
    <row r="685" spans="6:12" ht="13">
      <c r="F685" s="86"/>
      <c r="H685" s="86"/>
      <c r="J685" s="107"/>
      <c r="K685" s="108"/>
      <c r="L685" s="108"/>
    </row>
    <row r="686" spans="6:12" ht="13">
      <c r="F686" s="86"/>
      <c r="H686" s="86"/>
      <c r="J686" s="107"/>
      <c r="K686" s="108"/>
      <c r="L686" s="108"/>
    </row>
    <row r="687" spans="6:12" ht="13">
      <c r="F687" s="86"/>
      <c r="H687" s="86"/>
      <c r="J687" s="107"/>
      <c r="K687" s="108"/>
      <c r="L687" s="108"/>
    </row>
    <row r="688" spans="6:12" ht="13">
      <c r="F688" s="86"/>
      <c r="H688" s="86"/>
      <c r="J688" s="107"/>
      <c r="K688" s="108"/>
      <c r="L688" s="108"/>
    </row>
    <row r="689" spans="6:12" ht="13">
      <c r="F689" s="86"/>
      <c r="H689" s="86"/>
      <c r="J689" s="107"/>
      <c r="K689" s="108"/>
      <c r="L689" s="108"/>
    </row>
    <row r="690" spans="6:12" ht="13">
      <c r="F690" s="86"/>
      <c r="H690" s="86"/>
      <c r="J690" s="107"/>
      <c r="K690" s="108"/>
      <c r="L690" s="108"/>
    </row>
    <row r="691" spans="6:12" ht="13">
      <c r="F691" s="86"/>
      <c r="H691" s="86"/>
      <c r="J691" s="107"/>
      <c r="K691" s="108"/>
      <c r="L691" s="108"/>
    </row>
    <row r="692" spans="6:12" ht="13">
      <c r="F692" s="86"/>
      <c r="H692" s="86"/>
      <c r="J692" s="107"/>
      <c r="K692" s="108"/>
      <c r="L692" s="108"/>
    </row>
    <row r="693" spans="6:12" ht="13">
      <c r="F693" s="86"/>
      <c r="H693" s="86"/>
      <c r="J693" s="107"/>
      <c r="K693" s="108"/>
      <c r="L693" s="108"/>
    </row>
    <row r="694" spans="6:12" ht="13">
      <c r="F694" s="86"/>
      <c r="H694" s="86"/>
      <c r="J694" s="107"/>
      <c r="K694" s="108"/>
      <c r="L694" s="108"/>
    </row>
    <row r="695" spans="6:12" ht="13">
      <c r="F695" s="86"/>
      <c r="H695" s="86"/>
      <c r="J695" s="107"/>
      <c r="K695" s="108"/>
      <c r="L695" s="108"/>
    </row>
    <row r="696" spans="6:12" ht="13">
      <c r="F696" s="86"/>
      <c r="H696" s="86"/>
      <c r="J696" s="107"/>
      <c r="K696" s="108"/>
      <c r="L696" s="108"/>
    </row>
    <row r="697" spans="6:12" ht="13">
      <c r="F697" s="86"/>
      <c r="H697" s="86"/>
      <c r="J697" s="107"/>
      <c r="K697" s="108"/>
      <c r="L697" s="108"/>
    </row>
    <row r="698" spans="6:12" ht="13">
      <c r="F698" s="86"/>
      <c r="H698" s="86"/>
      <c r="J698" s="107"/>
      <c r="K698" s="108"/>
      <c r="L698" s="108"/>
    </row>
    <row r="699" spans="6:12" ht="13">
      <c r="F699" s="86"/>
      <c r="H699" s="86"/>
      <c r="J699" s="107"/>
      <c r="K699" s="108"/>
      <c r="L699" s="108"/>
    </row>
    <row r="700" spans="6:12" ht="13">
      <c r="F700" s="86"/>
      <c r="H700" s="86"/>
      <c r="J700" s="107"/>
      <c r="K700" s="108"/>
      <c r="L700" s="108"/>
    </row>
    <row r="701" spans="6:12" ht="13">
      <c r="F701" s="86"/>
      <c r="H701" s="86"/>
      <c r="J701" s="107"/>
      <c r="K701" s="108"/>
      <c r="L701" s="108"/>
    </row>
    <row r="702" spans="6:12" ht="13">
      <c r="F702" s="86"/>
      <c r="H702" s="86"/>
      <c r="J702" s="107"/>
      <c r="K702" s="108"/>
      <c r="L702" s="108"/>
    </row>
    <row r="703" spans="6:12" ht="13">
      <c r="F703" s="86"/>
      <c r="H703" s="86"/>
      <c r="J703" s="107"/>
      <c r="K703" s="108"/>
      <c r="L703" s="108"/>
    </row>
    <row r="704" spans="6:12" ht="13">
      <c r="F704" s="86"/>
      <c r="H704" s="86"/>
      <c r="J704" s="107"/>
      <c r="K704" s="108"/>
      <c r="L704" s="108"/>
    </row>
    <row r="705" spans="6:12" ht="13">
      <c r="F705" s="86"/>
      <c r="H705" s="86"/>
      <c r="J705" s="107"/>
      <c r="K705" s="108"/>
      <c r="L705" s="108"/>
    </row>
    <row r="706" spans="6:12" ht="13">
      <c r="F706" s="86"/>
      <c r="H706" s="86"/>
      <c r="J706" s="107"/>
      <c r="K706" s="108"/>
      <c r="L706" s="108"/>
    </row>
    <row r="707" spans="6:12" ht="13">
      <c r="F707" s="86"/>
      <c r="H707" s="86"/>
      <c r="J707" s="107"/>
      <c r="K707" s="108"/>
      <c r="L707" s="108"/>
    </row>
    <row r="708" spans="6:12" ht="13">
      <c r="F708" s="86"/>
      <c r="H708" s="86"/>
      <c r="J708" s="107"/>
      <c r="K708" s="108"/>
      <c r="L708" s="108"/>
    </row>
    <row r="709" spans="6:12" ht="13">
      <c r="F709" s="86"/>
      <c r="H709" s="86"/>
      <c r="J709" s="107"/>
      <c r="K709" s="108"/>
      <c r="L709" s="108"/>
    </row>
    <row r="710" spans="6:12" ht="13">
      <c r="F710" s="86"/>
      <c r="H710" s="86"/>
      <c r="J710" s="107"/>
      <c r="K710" s="108"/>
      <c r="L710" s="108"/>
    </row>
    <row r="711" spans="6:12" ht="13">
      <c r="F711" s="86"/>
      <c r="H711" s="86"/>
      <c r="J711" s="107"/>
      <c r="K711" s="108"/>
      <c r="L711" s="108"/>
    </row>
    <row r="712" spans="6:12" ht="13">
      <c r="F712" s="86"/>
      <c r="H712" s="86"/>
      <c r="J712" s="107"/>
      <c r="K712" s="108"/>
      <c r="L712" s="108"/>
    </row>
    <row r="713" spans="6:12" ht="13">
      <c r="F713" s="86"/>
      <c r="H713" s="86"/>
      <c r="J713" s="107"/>
      <c r="K713" s="108"/>
      <c r="L713" s="108"/>
    </row>
    <row r="714" spans="6:12" ht="13">
      <c r="F714" s="86"/>
      <c r="H714" s="86"/>
      <c r="J714" s="107"/>
      <c r="K714" s="108"/>
      <c r="L714" s="108"/>
    </row>
    <row r="715" spans="6:12" ht="13">
      <c r="F715" s="86"/>
      <c r="H715" s="86"/>
      <c r="J715" s="107"/>
      <c r="K715" s="108"/>
      <c r="L715" s="108"/>
    </row>
    <row r="716" spans="6:12" ht="13">
      <c r="F716" s="86"/>
      <c r="H716" s="86"/>
      <c r="J716" s="107"/>
      <c r="K716" s="108"/>
      <c r="L716" s="108"/>
    </row>
    <row r="717" spans="6:12" ht="13">
      <c r="F717" s="86"/>
      <c r="H717" s="86"/>
      <c r="J717" s="107"/>
      <c r="K717" s="108"/>
      <c r="L717" s="108"/>
    </row>
    <row r="718" spans="6:12" ht="13">
      <c r="F718" s="86"/>
      <c r="H718" s="86"/>
      <c r="J718" s="107"/>
      <c r="K718" s="108"/>
      <c r="L718" s="108"/>
    </row>
    <row r="719" spans="6:12" ht="13">
      <c r="F719" s="86"/>
      <c r="H719" s="86"/>
      <c r="J719" s="107"/>
      <c r="K719" s="108"/>
      <c r="L719" s="108"/>
    </row>
    <row r="720" spans="6:12" ht="13">
      <c r="F720" s="86"/>
      <c r="H720" s="86"/>
      <c r="J720" s="107"/>
      <c r="K720" s="108"/>
      <c r="L720" s="108"/>
    </row>
    <row r="721" spans="6:12" ht="13">
      <c r="F721" s="86"/>
      <c r="H721" s="86"/>
      <c r="J721" s="107"/>
      <c r="K721" s="108"/>
      <c r="L721" s="108"/>
    </row>
    <row r="722" spans="6:12" ht="13">
      <c r="F722" s="86"/>
      <c r="H722" s="86"/>
      <c r="J722" s="107"/>
      <c r="K722" s="108"/>
      <c r="L722" s="108"/>
    </row>
    <row r="723" spans="6:12" ht="13">
      <c r="F723" s="86"/>
      <c r="H723" s="86"/>
      <c r="J723" s="107"/>
      <c r="K723" s="108"/>
      <c r="L723" s="108"/>
    </row>
    <row r="724" spans="6:12" ht="13">
      <c r="F724" s="86"/>
      <c r="H724" s="86"/>
      <c r="J724" s="107"/>
      <c r="K724" s="108"/>
      <c r="L724" s="108"/>
    </row>
    <row r="725" spans="6:12" ht="13">
      <c r="F725" s="86"/>
      <c r="H725" s="86"/>
      <c r="J725" s="107"/>
      <c r="K725" s="108"/>
      <c r="L725" s="108"/>
    </row>
    <row r="726" spans="6:12" ht="13">
      <c r="F726" s="86"/>
      <c r="H726" s="86"/>
      <c r="J726" s="107"/>
      <c r="K726" s="108"/>
      <c r="L726" s="108"/>
    </row>
    <row r="727" spans="6:12" ht="13">
      <c r="F727" s="86"/>
      <c r="H727" s="86"/>
      <c r="J727" s="107"/>
      <c r="K727" s="108"/>
      <c r="L727" s="108"/>
    </row>
    <row r="728" spans="6:12" ht="13">
      <c r="F728" s="86"/>
      <c r="H728" s="86"/>
      <c r="J728" s="107"/>
      <c r="K728" s="108"/>
      <c r="L728" s="108"/>
    </row>
    <row r="729" spans="6:12" ht="13">
      <c r="F729" s="86"/>
      <c r="H729" s="86"/>
      <c r="J729" s="107"/>
      <c r="K729" s="108"/>
      <c r="L729" s="108"/>
    </row>
    <row r="730" spans="6:12" ht="13">
      <c r="F730" s="86"/>
      <c r="H730" s="86"/>
      <c r="J730" s="107"/>
      <c r="K730" s="108"/>
      <c r="L730" s="108"/>
    </row>
    <row r="731" spans="6:12" ht="13">
      <c r="F731" s="86"/>
      <c r="H731" s="86"/>
      <c r="J731" s="107"/>
      <c r="K731" s="108"/>
      <c r="L731" s="108"/>
    </row>
    <row r="732" spans="6:12" ht="13">
      <c r="F732" s="86"/>
      <c r="H732" s="86"/>
      <c r="J732" s="107"/>
      <c r="K732" s="108"/>
      <c r="L732" s="108"/>
    </row>
    <row r="733" spans="6:12" ht="13">
      <c r="F733" s="86"/>
      <c r="H733" s="86"/>
      <c r="J733" s="107"/>
      <c r="K733" s="108"/>
      <c r="L733" s="108"/>
    </row>
    <row r="734" spans="6:12" ht="13">
      <c r="F734" s="86"/>
      <c r="H734" s="86"/>
      <c r="J734" s="107"/>
      <c r="K734" s="108"/>
      <c r="L734" s="108"/>
    </row>
    <row r="735" spans="6:12" ht="13">
      <c r="F735" s="86"/>
      <c r="H735" s="86"/>
      <c r="J735" s="107"/>
      <c r="K735" s="108"/>
      <c r="L735" s="108"/>
    </row>
    <row r="736" spans="6:12" ht="13">
      <c r="F736" s="86"/>
      <c r="H736" s="86"/>
      <c r="J736" s="107"/>
      <c r="K736" s="108"/>
      <c r="L736" s="108"/>
    </row>
    <row r="737" spans="6:12" ht="13">
      <c r="F737" s="86"/>
      <c r="H737" s="86"/>
      <c r="J737" s="107"/>
      <c r="K737" s="108"/>
      <c r="L737" s="108"/>
    </row>
    <row r="738" spans="6:12" ht="13">
      <c r="F738" s="86"/>
      <c r="H738" s="86"/>
      <c r="J738" s="107"/>
      <c r="K738" s="108"/>
      <c r="L738" s="108"/>
    </row>
    <row r="739" spans="6:12" ht="13">
      <c r="F739" s="86"/>
      <c r="H739" s="86"/>
      <c r="J739" s="107"/>
      <c r="K739" s="108"/>
      <c r="L739" s="108"/>
    </row>
    <row r="740" spans="6:12" ht="13">
      <c r="F740" s="86"/>
      <c r="H740" s="86"/>
      <c r="J740" s="107"/>
      <c r="K740" s="108"/>
      <c r="L740" s="108"/>
    </row>
    <row r="741" spans="6:12" ht="13">
      <c r="F741" s="86"/>
      <c r="H741" s="86"/>
      <c r="J741" s="107"/>
      <c r="K741" s="108"/>
      <c r="L741" s="108"/>
    </row>
    <row r="742" spans="6:12" ht="13">
      <c r="F742" s="86"/>
      <c r="H742" s="86"/>
      <c r="J742" s="107"/>
      <c r="K742" s="108"/>
      <c r="L742" s="108"/>
    </row>
    <row r="743" spans="6:12" ht="13">
      <c r="F743" s="86"/>
      <c r="H743" s="86"/>
      <c r="J743" s="107"/>
      <c r="K743" s="108"/>
      <c r="L743" s="108"/>
    </row>
    <row r="744" spans="6:12" ht="13">
      <c r="F744" s="86"/>
      <c r="H744" s="86"/>
      <c r="J744" s="107"/>
      <c r="K744" s="108"/>
      <c r="L744" s="108"/>
    </row>
    <row r="745" spans="6:12" ht="13">
      <c r="F745" s="86"/>
      <c r="H745" s="86"/>
      <c r="J745" s="107"/>
      <c r="K745" s="108"/>
      <c r="L745" s="108"/>
    </row>
    <row r="746" spans="6:12" ht="13">
      <c r="F746" s="86"/>
      <c r="H746" s="86"/>
      <c r="J746" s="107"/>
      <c r="K746" s="108"/>
      <c r="L746" s="108"/>
    </row>
    <row r="747" spans="6:12" ht="13">
      <c r="F747" s="86"/>
      <c r="H747" s="86"/>
      <c r="J747" s="107"/>
      <c r="K747" s="108"/>
      <c r="L747" s="108"/>
    </row>
    <row r="748" spans="6:12" ht="13">
      <c r="F748" s="86"/>
      <c r="H748" s="86"/>
      <c r="J748" s="107"/>
      <c r="K748" s="108"/>
      <c r="L748" s="108"/>
    </row>
    <row r="749" spans="6:12" ht="13">
      <c r="F749" s="86"/>
      <c r="H749" s="86"/>
      <c r="J749" s="107"/>
      <c r="K749" s="108"/>
      <c r="L749" s="108"/>
    </row>
    <row r="750" spans="6:12" ht="13">
      <c r="F750" s="86"/>
      <c r="H750" s="86"/>
      <c r="J750" s="107"/>
      <c r="K750" s="108"/>
      <c r="L750" s="108"/>
    </row>
    <row r="751" spans="6:12" ht="13">
      <c r="F751" s="86"/>
      <c r="H751" s="86"/>
      <c r="J751" s="107"/>
      <c r="K751" s="108"/>
      <c r="L751" s="108"/>
    </row>
    <row r="752" spans="6:12" ht="13">
      <c r="F752" s="86"/>
      <c r="H752" s="86"/>
      <c r="J752" s="107"/>
      <c r="K752" s="108"/>
      <c r="L752" s="108"/>
    </row>
    <row r="753" spans="6:12" ht="13">
      <c r="F753" s="86"/>
      <c r="H753" s="86"/>
      <c r="J753" s="107"/>
      <c r="K753" s="108"/>
      <c r="L753" s="108"/>
    </row>
    <row r="754" spans="6:12" ht="13">
      <c r="F754" s="86"/>
      <c r="H754" s="86"/>
      <c r="J754" s="107"/>
      <c r="K754" s="108"/>
      <c r="L754" s="108"/>
    </row>
    <row r="755" spans="6:12" ht="13">
      <c r="F755" s="86"/>
      <c r="H755" s="86"/>
      <c r="J755" s="107"/>
      <c r="K755" s="108"/>
      <c r="L755" s="108"/>
    </row>
    <row r="756" spans="6:12" ht="13">
      <c r="F756" s="86"/>
      <c r="H756" s="86"/>
      <c r="J756" s="107"/>
      <c r="K756" s="108"/>
      <c r="L756" s="108"/>
    </row>
    <row r="757" spans="6:12" ht="13">
      <c r="F757" s="86"/>
      <c r="H757" s="86"/>
      <c r="J757" s="107"/>
      <c r="K757" s="108"/>
      <c r="L757" s="108"/>
    </row>
    <row r="758" spans="6:12" ht="13">
      <c r="F758" s="86"/>
      <c r="H758" s="86"/>
      <c r="J758" s="107"/>
      <c r="K758" s="108"/>
      <c r="L758" s="108"/>
    </row>
    <row r="759" spans="6:12" ht="13">
      <c r="F759" s="86"/>
      <c r="H759" s="86"/>
      <c r="J759" s="107"/>
      <c r="K759" s="108"/>
      <c r="L759" s="108"/>
    </row>
    <row r="760" spans="6:12" ht="13">
      <c r="F760" s="86"/>
      <c r="H760" s="86"/>
      <c r="J760" s="107"/>
      <c r="K760" s="108"/>
      <c r="L760" s="108"/>
    </row>
    <row r="761" spans="6:12" ht="13">
      <c r="F761" s="86"/>
      <c r="H761" s="86"/>
      <c r="J761" s="107"/>
      <c r="K761" s="108"/>
      <c r="L761" s="108"/>
    </row>
    <row r="762" spans="6:12" ht="13">
      <c r="F762" s="86"/>
      <c r="H762" s="86"/>
      <c r="J762" s="107"/>
      <c r="K762" s="108"/>
      <c r="L762" s="108"/>
    </row>
    <row r="763" spans="6:12" ht="13">
      <c r="F763" s="86"/>
      <c r="H763" s="86"/>
      <c r="J763" s="107"/>
      <c r="K763" s="108"/>
      <c r="L763" s="108"/>
    </row>
    <row r="764" spans="6:12" ht="13">
      <c r="F764" s="86"/>
      <c r="H764" s="86"/>
      <c r="J764" s="107"/>
      <c r="K764" s="108"/>
      <c r="L764" s="108"/>
    </row>
    <row r="765" spans="6:12" ht="13">
      <c r="F765" s="86"/>
      <c r="H765" s="86"/>
      <c r="J765" s="107"/>
      <c r="K765" s="108"/>
      <c r="L765" s="108"/>
    </row>
    <row r="766" spans="6:12" ht="13">
      <c r="F766" s="86"/>
      <c r="H766" s="86"/>
      <c r="J766" s="107"/>
      <c r="K766" s="108"/>
      <c r="L766" s="108"/>
    </row>
    <row r="767" spans="6:12" ht="13">
      <c r="F767" s="86"/>
      <c r="H767" s="86"/>
      <c r="J767" s="107"/>
      <c r="K767" s="108"/>
      <c r="L767" s="108"/>
    </row>
    <row r="768" spans="6:12" ht="13">
      <c r="F768" s="86"/>
      <c r="H768" s="86"/>
      <c r="J768" s="107"/>
      <c r="K768" s="108"/>
      <c r="L768" s="108"/>
    </row>
    <row r="769" spans="6:12" ht="13">
      <c r="F769" s="86"/>
      <c r="H769" s="86"/>
      <c r="J769" s="107"/>
      <c r="K769" s="108"/>
      <c r="L769" s="108"/>
    </row>
    <row r="770" spans="6:12" ht="13">
      <c r="F770" s="86"/>
      <c r="H770" s="86"/>
      <c r="J770" s="107"/>
      <c r="K770" s="108"/>
      <c r="L770" s="108"/>
    </row>
    <row r="771" spans="6:12" ht="13">
      <c r="F771" s="86"/>
      <c r="H771" s="86"/>
      <c r="J771" s="107"/>
      <c r="K771" s="108"/>
      <c r="L771" s="108"/>
    </row>
    <row r="772" spans="6:12" ht="13">
      <c r="F772" s="86"/>
      <c r="H772" s="86"/>
      <c r="J772" s="107"/>
      <c r="K772" s="108"/>
      <c r="L772" s="108"/>
    </row>
    <row r="773" spans="6:12" ht="13">
      <c r="F773" s="86"/>
      <c r="H773" s="86"/>
      <c r="J773" s="107"/>
      <c r="K773" s="108"/>
      <c r="L773" s="108"/>
    </row>
    <row r="774" spans="6:12" ht="13">
      <c r="F774" s="86"/>
      <c r="H774" s="86"/>
      <c r="J774" s="107"/>
      <c r="K774" s="108"/>
      <c r="L774" s="108"/>
    </row>
    <row r="775" spans="6:12" ht="13">
      <c r="F775" s="86"/>
      <c r="H775" s="86"/>
      <c r="J775" s="107"/>
      <c r="K775" s="108"/>
      <c r="L775" s="108"/>
    </row>
    <row r="776" spans="6:12" ht="13">
      <c r="F776" s="86"/>
      <c r="H776" s="86"/>
      <c r="J776" s="107"/>
      <c r="K776" s="108"/>
      <c r="L776" s="108"/>
    </row>
    <row r="777" spans="6:12" ht="13">
      <c r="F777" s="86"/>
      <c r="H777" s="86"/>
      <c r="J777" s="107"/>
      <c r="K777" s="108"/>
      <c r="L777" s="108"/>
    </row>
    <row r="778" spans="6:12" ht="13">
      <c r="F778" s="86"/>
      <c r="H778" s="86"/>
      <c r="J778" s="107"/>
      <c r="K778" s="108"/>
      <c r="L778" s="108"/>
    </row>
    <row r="779" spans="6:12" ht="13">
      <c r="F779" s="86"/>
      <c r="H779" s="86"/>
      <c r="J779" s="107"/>
      <c r="K779" s="108"/>
      <c r="L779" s="108"/>
    </row>
    <row r="780" spans="6:12" ht="13">
      <c r="F780" s="86"/>
      <c r="H780" s="86"/>
      <c r="J780" s="107"/>
      <c r="K780" s="108"/>
      <c r="L780" s="108"/>
    </row>
    <row r="781" spans="6:12" ht="13">
      <c r="F781" s="86"/>
      <c r="H781" s="86"/>
      <c r="J781" s="107"/>
      <c r="K781" s="108"/>
      <c r="L781" s="108"/>
    </row>
    <row r="782" spans="6:12" ht="13">
      <c r="F782" s="86"/>
      <c r="H782" s="86"/>
      <c r="J782" s="107"/>
      <c r="K782" s="108"/>
      <c r="L782" s="108"/>
    </row>
    <row r="783" spans="6:12" ht="13">
      <c r="F783" s="86"/>
      <c r="H783" s="86"/>
      <c r="J783" s="107"/>
      <c r="K783" s="108"/>
      <c r="L783" s="108"/>
    </row>
    <row r="784" spans="6:12" ht="13">
      <c r="F784" s="86"/>
      <c r="H784" s="86"/>
      <c r="J784" s="107"/>
      <c r="K784" s="108"/>
      <c r="L784" s="108"/>
    </row>
    <row r="785" spans="6:12" ht="13">
      <c r="F785" s="86"/>
      <c r="H785" s="86"/>
      <c r="J785" s="107"/>
      <c r="K785" s="108"/>
      <c r="L785" s="108"/>
    </row>
    <row r="786" spans="6:12" ht="13">
      <c r="F786" s="86"/>
      <c r="H786" s="86"/>
      <c r="J786" s="107"/>
      <c r="K786" s="108"/>
      <c r="L786" s="108"/>
    </row>
    <row r="787" spans="6:12" ht="13">
      <c r="F787" s="86"/>
      <c r="H787" s="86"/>
      <c r="J787" s="107"/>
      <c r="K787" s="108"/>
      <c r="L787" s="108"/>
    </row>
    <row r="788" spans="6:12" ht="13">
      <c r="F788" s="86"/>
      <c r="H788" s="86"/>
      <c r="J788" s="107"/>
      <c r="K788" s="108"/>
      <c r="L788" s="108"/>
    </row>
    <row r="789" spans="6:12" ht="13">
      <c r="F789" s="86"/>
      <c r="H789" s="86"/>
      <c r="J789" s="107"/>
      <c r="K789" s="108"/>
      <c r="L789" s="108"/>
    </row>
    <row r="790" spans="6:12" ht="13">
      <c r="F790" s="86"/>
      <c r="H790" s="86"/>
      <c r="J790" s="107"/>
      <c r="K790" s="108"/>
      <c r="L790" s="108"/>
    </row>
    <row r="791" spans="6:12" ht="13">
      <c r="F791" s="86"/>
      <c r="H791" s="86"/>
      <c r="J791" s="107"/>
      <c r="K791" s="108"/>
      <c r="L791" s="108"/>
    </row>
    <row r="792" spans="6:12" ht="13">
      <c r="F792" s="86"/>
      <c r="H792" s="86"/>
      <c r="J792" s="107"/>
      <c r="K792" s="108"/>
      <c r="L792" s="108"/>
    </row>
    <row r="793" spans="6:12" ht="13">
      <c r="F793" s="86"/>
      <c r="H793" s="86"/>
      <c r="J793" s="107"/>
      <c r="K793" s="108"/>
      <c r="L793" s="108"/>
    </row>
    <row r="794" spans="6:12" ht="13">
      <c r="F794" s="86"/>
      <c r="H794" s="86"/>
      <c r="J794" s="107"/>
      <c r="K794" s="108"/>
      <c r="L794" s="108"/>
    </row>
    <row r="795" spans="6:12" ht="13">
      <c r="F795" s="86"/>
      <c r="H795" s="86"/>
      <c r="J795" s="107"/>
      <c r="K795" s="108"/>
      <c r="L795" s="108"/>
    </row>
    <row r="796" spans="6:12" ht="13">
      <c r="F796" s="86"/>
      <c r="H796" s="86"/>
      <c r="J796" s="107"/>
      <c r="K796" s="108"/>
      <c r="L796" s="108"/>
    </row>
    <row r="797" spans="6:12" ht="13">
      <c r="F797" s="86"/>
      <c r="H797" s="86"/>
      <c r="J797" s="107"/>
      <c r="K797" s="108"/>
      <c r="L797" s="108"/>
    </row>
    <row r="798" spans="6:12" ht="13">
      <c r="F798" s="86"/>
      <c r="H798" s="86"/>
      <c r="J798" s="107"/>
      <c r="K798" s="108"/>
      <c r="L798" s="108"/>
    </row>
    <row r="799" spans="6:12" ht="13">
      <c r="F799" s="86"/>
      <c r="H799" s="86"/>
      <c r="J799" s="107"/>
      <c r="K799" s="108"/>
      <c r="L799" s="108"/>
    </row>
    <row r="800" spans="6:12" ht="13">
      <c r="F800" s="86"/>
      <c r="H800" s="86"/>
      <c r="J800" s="107"/>
      <c r="K800" s="108"/>
      <c r="L800" s="108"/>
    </row>
    <row r="801" spans="6:12" ht="13">
      <c r="F801" s="86"/>
      <c r="H801" s="86"/>
      <c r="J801" s="107"/>
      <c r="K801" s="108"/>
      <c r="L801" s="108"/>
    </row>
    <row r="802" spans="6:12" ht="13">
      <c r="F802" s="86"/>
      <c r="H802" s="86"/>
      <c r="J802" s="107"/>
      <c r="K802" s="108"/>
      <c r="L802" s="108"/>
    </row>
    <row r="803" spans="6:12" ht="13">
      <c r="F803" s="86"/>
      <c r="H803" s="86"/>
      <c r="J803" s="107"/>
      <c r="K803" s="108"/>
      <c r="L803" s="108"/>
    </row>
    <row r="804" spans="6:12" ht="13">
      <c r="F804" s="86"/>
      <c r="H804" s="86"/>
      <c r="J804" s="107"/>
      <c r="K804" s="108"/>
      <c r="L804" s="108"/>
    </row>
    <row r="805" spans="6:12" ht="13">
      <c r="F805" s="86"/>
      <c r="H805" s="86"/>
      <c r="J805" s="107"/>
      <c r="K805" s="108"/>
      <c r="L805" s="108"/>
    </row>
    <row r="806" spans="6:12" ht="13">
      <c r="F806" s="86"/>
      <c r="H806" s="86"/>
      <c r="J806" s="107"/>
      <c r="K806" s="108"/>
      <c r="L806" s="108"/>
    </row>
    <row r="807" spans="6:12" ht="13">
      <c r="F807" s="86"/>
      <c r="H807" s="86"/>
      <c r="J807" s="107"/>
      <c r="K807" s="108"/>
      <c r="L807" s="108"/>
    </row>
    <row r="808" spans="6:12" ht="13">
      <c r="F808" s="86"/>
      <c r="H808" s="86"/>
      <c r="J808" s="107"/>
      <c r="K808" s="108"/>
      <c r="L808" s="108"/>
    </row>
    <row r="809" spans="6:12" ht="13">
      <c r="F809" s="86"/>
      <c r="H809" s="86"/>
      <c r="J809" s="107"/>
      <c r="K809" s="108"/>
      <c r="L809" s="108"/>
    </row>
    <row r="810" spans="6:12" ht="13">
      <c r="F810" s="86"/>
      <c r="H810" s="86"/>
      <c r="J810" s="107"/>
      <c r="K810" s="108"/>
      <c r="L810" s="108"/>
    </row>
    <row r="811" spans="6:12" ht="13">
      <c r="F811" s="86"/>
      <c r="H811" s="86"/>
      <c r="J811" s="107"/>
      <c r="K811" s="108"/>
      <c r="L811" s="108"/>
    </row>
    <row r="812" spans="6:12" ht="13">
      <c r="F812" s="86"/>
      <c r="H812" s="86"/>
      <c r="J812" s="107"/>
      <c r="K812" s="108"/>
      <c r="L812" s="108"/>
    </row>
    <row r="813" spans="6:12" ht="13">
      <c r="F813" s="86"/>
      <c r="H813" s="86"/>
      <c r="J813" s="107"/>
      <c r="K813" s="108"/>
      <c r="L813" s="108"/>
    </row>
    <row r="814" spans="6:12" ht="13">
      <c r="F814" s="86"/>
      <c r="H814" s="86"/>
      <c r="J814" s="107"/>
      <c r="K814" s="108"/>
      <c r="L814" s="108"/>
    </row>
    <row r="815" spans="6:12" ht="13">
      <c r="F815" s="86"/>
      <c r="H815" s="86"/>
      <c r="J815" s="107"/>
      <c r="K815" s="108"/>
      <c r="L815" s="108"/>
    </row>
    <row r="816" spans="6:12" ht="13">
      <c r="F816" s="86"/>
      <c r="H816" s="86"/>
      <c r="J816" s="107"/>
      <c r="K816" s="108"/>
      <c r="L816" s="108"/>
    </row>
    <row r="817" spans="6:12" ht="13">
      <c r="F817" s="86"/>
      <c r="H817" s="86"/>
      <c r="J817" s="107"/>
      <c r="K817" s="108"/>
      <c r="L817" s="108"/>
    </row>
    <row r="818" spans="6:12" ht="13">
      <c r="F818" s="86"/>
      <c r="H818" s="86"/>
      <c r="J818" s="107"/>
      <c r="K818" s="108"/>
      <c r="L818" s="108"/>
    </row>
    <row r="819" spans="6:12" ht="13">
      <c r="F819" s="86"/>
      <c r="H819" s="86"/>
      <c r="J819" s="107"/>
      <c r="K819" s="108"/>
      <c r="L819" s="108"/>
    </row>
    <row r="820" spans="6:12" ht="13">
      <c r="F820" s="86"/>
      <c r="H820" s="86"/>
      <c r="J820" s="107"/>
      <c r="K820" s="108"/>
      <c r="L820" s="108"/>
    </row>
    <row r="821" spans="6:12" ht="13">
      <c r="F821" s="86"/>
      <c r="H821" s="86"/>
      <c r="J821" s="107"/>
      <c r="K821" s="108"/>
      <c r="L821" s="108"/>
    </row>
    <row r="822" spans="6:12" ht="13">
      <c r="F822" s="86"/>
      <c r="H822" s="86"/>
      <c r="J822" s="107"/>
      <c r="K822" s="108"/>
      <c r="L822" s="108"/>
    </row>
    <row r="823" spans="6:12" ht="13">
      <c r="F823" s="86"/>
      <c r="H823" s="86"/>
      <c r="J823" s="107"/>
      <c r="K823" s="108"/>
      <c r="L823" s="108"/>
    </row>
    <row r="824" spans="6:12" ht="13">
      <c r="F824" s="86"/>
      <c r="H824" s="86"/>
      <c r="J824" s="107"/>
      <c r="K824" s="108"/>
      <c r="L824" s="108"/>
    </row>
    <row r="825" spans="6:12" ht="13">
      <c r="F825" s="86"/>
      <c r="H825" s="86"/>
      <c r="J825" s="107"/>
      <c r="K825" s="108"/>
      <c r="L825" s="108"/>
    </row>
    <row r="826" spans="6:12" ht="13">
      <c r="F826" s="86"/>
      <c r="H826" s="86"/>
      <c r="J826" s="107"/>
      <c r="K826" s="108"/>
      <c r="L826" s="108"/>
    </row>
    <row r="827" spans="6:12" ht="13">
      <c r="F827" s="86"/>
      <c r="H827" s="86"/>
      <c r="J827" s="107"/>
      <c r="K827" s="108"/>
      <c r="L827" s="108"/>
    </row>
    <row r="828" spans="6:12" ht="13">
      <c r="F828" s="86"/>
      <c r="H828" s="86"/>
      <c r="J828" s="107"/>
      <c r="K828" s="108"/>
      <c r="L828" s="108"/>
    </row>
    <row r="829" spans="6:12" ht="13">
      <c r="F829" s="86"/>
      <c r="H829" s="86"/>
      <c r="J829" s="107"/>
      <c r="K829" s="108"/>
      <c r="L829" s="108"/>
    </row>
    <row r="830" spans="6:12" ht="13">
      <c r="F830" s="86"/>
      <c r="H830" s="86"/>
      <c r="J830" s="107"/>
      <c r="K830" s="108"/>
      <c r="L830" s="108"/>
    </row>
    <row r="831" spans="6:12" ht="13">
      <c r="F831" s="86"/>
      <c r="H831" s="86"/>
      <c r="J831" s="107"/>
      <c r="K831" s="108"/>
      <c r="L831" s="108"/>
    </row>
    <row r="832" spans="6:12" ht="13">
      <c r="F832" s="86"/>
      <c r="H832" s="86"/>
      <c r="J832" s="107"/>
      <c r="K832" s="108"/>
      <c r="L832" s="108"/>
    </row>
    <row r="833" spans="6:12" ht="13">
      <c r="F833" s="86"/>
      <c r="H833" s="86"/>
      <c r="J833" s="107"/>
      <c r="K833" s="108"/>
      <c r="L833" s="108"/>
    </row>
    <row r="834" spans="6:12" ht="13">
      <c r="F834" s="86"/>
      <c r="H834" s="86"/>
      <c r="J834" s="107"/>
      <c r="K834" s="108"/>
      <c r="L834" s="108"/>
    </row>
    <row r="835" spans="6:12" ht="13">
      <c r="F835" s="86"/>
      <c r="H835" s="86"/>
      <c r="J835" s="107"/>
      <c r="K835" s="108"/>
      <c r="L835" s="108"/>
    </row>
    <row r="836" spans="6:12" ht="13">
      <c r="F836" s="86"/>
      <c r="H836" s="86"/>
      <c r="J836" s="107"/>
      <c r="K836" s="108"/>
      <c r="L836" s="108"/>
    </row>
    <row r="837" spans="6:12" ht="13">
      <c r="F837" s="86"/>
      <c r="H837" s="86"/>
      <c r="J837" s="107"/>
      <c r="K837" s="108"/>
      <c r="L837" s="108"/>
    </row>
    <row r="838" spans="6:12" ht="13">
      <c r="F838" s="86"/>
      <c r="H838" s="86"/>
      <c r="J838" s="107"/>
      <c r="K838" s="108"/>
      <c r="L838" s="108"/>
    </row>
    <row r="839" spans="6:12" ht="13">
      <c r="F839" s="86"/>
      <c r="H839" s="86"/>
      <c r="J839" s="107"/>
      <c r="K839" s="108"/>
      <c r="L839" s="108"/>
    </row>
    <row r="840" spans="6:12" ht="13">
      <c r="F840" s="86"/>
      <c r="H840" s="86"/>
      <c r="J840" s="107"/>
      <c r="K840" s="108"/>
      <c r="L840" s="108"/>
    </row>
    <row r="841" spans="6:12" ht="13">
      <c r="F841" s="86"/>
      <c r="H841" s="86"/>
      <c r="J841" s="107"/>
      <c r="K841" s="108"/>
      <c r="L841" s="108"/>
    </row>
    <row r="842" spans="6:12" ht="13">
      <c r="F842" s="86"/>
      <c r="H842" s="86"/>
      <c r="J842" s="107"/>
      <c r="K842" s="108"/>
      <c r="L842" s="108"/>
    </row>
    <row r="843" spans="6:12" ht="13">
      <c r="F843" s="86"/>
      <c r="H843" s="86"/>
      <c r="J843" s="107"/>
      <c r="K843" s="108"/>
      <c r="L843" s="108"/>
    </row>
    <row r="844" spans="6:12" ht="13">
      <c r="F844" s="86"/>
      <c r="H844" s="86"/>
      <c r="J844" s="107"/>
      <c r="K844" s="108"/>
      <c r="L844" s="108"/>
    </row>
    <row r="845" spans="6:12" ht="13">
      <c r="F845" s="86"/>
      <c r="H845" s="86"/>
      <c r="J845" s="107"/>
      <c r="K845" s="108"/>
      <c r="L845" s="108"/>
    </row>
    <row r="846" spans="6:12" ht="13">
      <c r="F846" s="86"/>
      <c r="H846" s="86"/>
      <c r="J846" s="107"/>
      <c r="K846" s="108"/>
      <c r="L846" s="108"/>
    </row>
    <row r="847" spans="6:12" ht="13">
      <c r="F847" s="86"/>
      <c r="H847" s="86"/>
      <c r="J847" s="107"/>
      <c r="K847" s="108"/>
      <c r="L847" s="108"/>
    </row>
    <row r="848" spans="6:12" ht="13">
      <c r="F848" s="86"/>
      <c r="H848" s="86"/>
      <c r="J848" s="107"/>
      <c r="K848" s="108"/>
      <c r="L848" s="108"/>
    </row>
    <row r="849" spans="6:12" ht="13">
      <c r="F849" s="86"/>
      <c r="H849" s="86"/>
      <c r="J849" s="107"/>
      <c r="K849" s="108"/>
      <c r="L849" s="108"/>
    </row>
    <row r="850" spans="6:12" ht="13">
      <c r="F850" s="86"/>
      <c r="H850" s="86"/>
      <c r="J850" s="107"/>
      <c r="K850" s="108"/>
      <c r="L850" s="108"/>
    </row>
    <row r="851" spans="6:12" ht="13">
      <c r="F851" s="86"/>
      <c r="H851" s="86"/>
      <c r="J851" s="107"/>
      <c r="K851" s="108"/>
      <c r="L851" s="108"/>
    </row>
    <row r="852" spans="6:12" ht="13">
      <c r="F852" s="86"/>
      <c r="H852" s="86"/>
      <c r="J852" s="107"/>
      <c r="K852" s="108"/>
      <c r="L852" s="108"/>
    </row>
    <row r="853" spans="6:12" ht="13">
      <c r="F853" s="86"/>
      <c r="H853" s="86"/>
      <c r="J853" s="107"/>
      <c r="K853" s="108"/>
      <c r="L853" s="108"/>
    </row>
    <row r="854" spans="6:12" ht="13">
      <c r="F854" s="86"/>
      <c r="H854" s="86"/>
      <c r="J854" s="107"/>
      <c r="K854" s="108"/>
      <c r="L854" s="108"/>
    </row>
    <row r="855" spans="6:12" ht="13">
      <c r="F855" s="86"/>
      <c r="H855" s="86"/>
      <c r="J855" s="107"/>
      <c r="K855" s="108"/>
      <c r="L855" s="108"/>
    </row>
    <row r="856" spans="6:12" ht="13">
      <c r="F856" s="86"/>
      <c r="H856" s="86"/>
      <c r="J856" s="107"/>
      <c r="K856" s="108"/>
      <c r="L856" s="108"/>
    </row>
    <row r="857" spans="6:12" ht="13">
      <c r="F857" s="86"/>
      <c r="H857" s="86"/>
      <c r="J857" s="107"/>
      <c r="K857" s="108"/>
      <c r="L857" s="108"/>
    </row>
    <row r="858" spans="6:12" ht="13">
      <c r="F858" s="86"/>
      <c r="H858" s="86"/>
      <c r="J858" s="107"/>
      <c r="K858" s="108"/>
      <c r="L858" s="108"/>
    </row>
    <row r="859" spans="6:12" ht="13">
      <c r="F859" s="86"/>
      <c r="H859" s="86"/>
      <c r="J859" s="107"/>
      <c r="K859" s="108"/>
      <c r="L859" s="108"/>
    </row>
    <row r="860" spans="6:12" ht="13">
      <c r="F860" s="86"/>
      <c r="H860" s="86"/>
      <c r="J860" s="107"/>
      <c r="K860" s="108"/>
      <c r="L860" s="108"/>
    </row>
    <row r="861" spans="6:12" ht="13">
      <c r="F861" s="86"/>
      <c r="H861" s="86"/>
      <c r="J861" s="107"/>
      <c r="K861" s="108"/>
      <c r="L861" s="108"/>
    </row>
    <row r="862" spans="6:12" ht="13">
      <c r="F862" s="86"/>
      <c r="H862" s="86"/>
      <c r="J862" s="107"/>
      <c r="K862" s="108"/>
      <c r="L862" s="108"/>
    </row>
    <row r="863" spans="6:12" ht="13">
      <c r="F863" s="86"/>
      <c r="H863" s="86"/>
      <c r="J863" s="107"/>
      <c r="K863" s="108"/>
      <c r="L863" s="108"/>
    </row>
    <row r="864" spans="6:12" ht="13">
      <c r="F864" s="86"/>
      <c r="H864" s="86"/>
      <c r="J864" s="107"/>
      <c r="K864" s="108"/>
      <c r="L864" s="108"/>
    </row>
    <row r="865" spans="6:12" ht="13">
      <c r="F865" s="86"/>
      <c r="H865" s="86"/>
      <c r="J865" s="107"/>
      <c r="K865" s="108"/>
      <c r="L865" s="108"/>
    </row>
    <row r="866" spans="6:12" ht="13">
      <c r="F866" s="86"/>
      <c r="H866" s="86"/>
      <c r="J866" s="107"/>
      <c r="K866" s="108"/>
      <c r="L866" s="108"/>
    </row>
    <row r="867" spans="6:12" ht="13">
      <c r="F867" s="86"/>
      <c r="H867" s="86"/>
      <c r="J867" s="107"/>
      <c r="K867" s="108"/>
      <c r="L867" s="108"/>
    </row>
    <row r="868" spans="6:12" ht="13">
      <c r="F868" s="86"/>
      <c r="H868" s="86"/>
      <c r="J868" s="107"/>
      <c r="K868" s="108"/>
      <c r="L868" s="108"/>
    </row>
    <row r="869" spans="6:12" ht="13">
      <c r="F869" s="86"/>
      <c r="H869" s="86"/>
      <c r="J869" s="107"/>
      <c r="K869" s="108"/>
      <c r="L869" s="108"/>
    </row>
    <row r="870" spans="6:12" ht="13">
      <c r="F870" s="86"/>
      <c r="H870" s="86"/>
      <c r="J870" s="107"/>
      <c r="K870" s="108"/>
      <c r="L870" s="108"/>
    </row>
    <row r="871" spans="6:12" ht="13">
      <c r="F871" s="86"/>
      <c r="H871" s="86"/>
      <c r="J871" s="107"/>
      <c r="K871" s="108"/>
      <c r="L871" s="108"/>
    </row>
    <row r="872" spans="6:12" ht="13">
      <c r="F872" s="86"/>
      <c r="H872" s="86"/>
      <c r="J872" s="107"/>
      <c r="K872" s="108"/>
      <c r="L872" s="108"/>
    </row>
    <row r="873" spans="6:12" ht="13">
      <c r="F873" s="86"/>
      <c r="H873" s="86"/>
      <c r="J873" s="107"/>
      <c r="K873" s="108"/>
      <c r="L873" s="108"/>
    </row>
    <row r="874" spans="6:12" ht="13">
      <c r="F874" s="86"/>
      <c r="H874" s="86"/>
      <c r="J874" s="107"/>
      <c r="K874" s="108"/>
      <c r="L874" s="108"/>
    </row>
    <row r="875" spans="6:12" ht="13">
      <c r="F875" s="86"/>
      <c r="H875" s="86"/>
      <c r="J875" s="107"/>
      <c r="K875" s="108"/>
      <c r="L875" s="108"/>
    </row>
    <row r="876" spans="6:12" ht="13">
      <c r="F876" s="86"/>
      <c r="H876" s="86"/>
      <c r="J876" s="107"/>
      <c r="K876" s="108"/>
      <c r="L876" s="108"/>
    </row>
    <row r="877" spans="6:12" ht="13">
      <c r="F877" s="86"/>
      <c r="H877" s="86"/>
      <c r="J877" s="107"/>
      <c r="K877" s="108"/>
      <c r="L877" s="108"/>
    </row>
    <row r="878" spans="6:12" ht="13">
      <c r="F878" s="86"/>
      <c r="H878" s="86"/>
      <c r="J878" s="107"/>
      <c r="K878" s="108"/>
      <c r="L878" s="108"/>
    </row>
    <row r="879" spans="6:12" ht="13">
      <c r="F879" s="86"/>
      <c r="H879" s="86"/>
      <c r="J879" s="107"/>
      <c r="K879" s="108"/>
      <c r="L879" s="108"/>
    </row>
    <row r="880" spans="6:12" ht="13">
      <c r="F880" s="86"/>
      <c r="H880" s="86"/>
      <c r="J880" s="107"/>
      <c r="K880" s="108"/>
      <c r="L880" s="108"/>
    </row>
    <row r="881" spans="6:12" ht="13">
      <c r="F881" s="86"/>
      <c r="H881" s="86"/>
      <c r="J881" s="107"/>
      <c r="K881" s="108"/>
      <c r="L881" s="108"/>
    </row>
    <row r="882" spans="6:12" ht="13">
      <c r="F882" s="86"/>
      <c r="H882" s="86"/>
      <c r="J882" s="107"/>
      <c r="K882" s="108"/>
      <c r="L882" s="108"/>
    </row>
    <row r="883" spans="6:12" ht="13">
      <c r="F883" s="86"/>
      <c r="H883" s="86"/>
      <c r="J883" s="107"/>
      <c r="K883" s="108"/>
      <c r="L883" s="108"/>
    </row>
    <row r="884" spans="6:12" ht="13">
      <c r="F884" s="86"/>
      <c r="H884" s="86"/>
      <c r="J884" s="107"/>
      <c r="K884" s="108"/>
      <c r="L884" s="108"/>
    </row>
    <row r="885" spans="6:12" ht="13">
      <c r="F885" s="86"/>
      <c r="H885" s="86"/>
      <c r="J885" s="107"/>
      <c r="K885" s="108"/>
      <c r="L885" s="108"/>
    </row>
    <row r="886" spans="6:12" ht="13">
      <c r="F886" s="86"/>
      <c r="H886" s="86"/>
      <c r="J886" s="107"/>
      <c r="K886" s="108"/>
      <c r="L886" s="108"/>
    </row>
    <row r="887" spans="6:12" ht="13">
      <c r="F887" s="86"/>
      <c r="H887" s="86"/>
      <c r="J887" s="107"/>
      <c r="K887" s="108"/>
      <c r="L887" s="108"/>
    </row>
    <row r="888" spans="6:12" ht="13">
      <c r="F888" s="86"/>
      <c r="H888" s="86"/>
      <c r="J888" s="107"/>
      <c r="K888" s="108"/>
      <c r="L888" s="108"/>
    </row>
    <row r="889" spans="6:12" ht="13">
      <c r="F889" s="86"/>
      <c r="H889" s="86"/>
      <c r="J889" s="107"/>
      <c r="K889" s="108"/>
      <c r="L889" s="108"/>
    </row>
    <row r="890" spans="6:12" ht="13">
      <c r="F890" s="86"/>
      <c r="H890" s="86"/>
      <c r="J890" s="107"/>
      <c r="K890" s="108"/>
      <c r="L890" s="108"/>
    </row>
    <row r="891" spans="6:12" ht="13">
      <c r="F891" s="86"/>
      <c r="H891" s="86"/>
      <c r="J891" s="107"/>
      <c r="K891" s="108"/>
      <c r="L891" s="108"/>
    </row>
    <row r="892" spans="6:12" ht="13">
      <c r="F892" s="86"/>
      <c r="H892" s="86"/>
      <c r="J892" s="107"/>
      <c r="K892" s="108"/>
      <c r="L892" s="108"/>
    </row>
    <row r="893" spans="6:12" ht="13">
      <c r="F893" s="86"/>
      <c r="H893" s="86"/>
      <c r="J893" s="107"/>
      <c r="K893" s="108"/>
      <c r="L893" s="108"/>
    </row>
    <row r="894" spans="6:12" ht="13">
      <c r="F894" s="86"/>
      <c r="H894" s="86"/>
      <c r="J894" s="107"/>
      <c r="K894" s="108"/>
      <c r="L894" s="108"/>
    </row>
    <row r="895" spans="6:12" ht="13">
      <c r="F895" s="86"/>
      <c r="H895" s="86"/>
      <c r="J895" s="107"/>
      <c r="K895" s="108"/>
      <c r="L895" s="108"/>
    </row>
    <row r="896" spans="6:12" ht="13">
      <c r="F896" s="86"/>
      <c r="H896" s="86"/>
      <c r="J896" s="107"/>
      <c r="K896" s="108"/>
      <c r="L896" s="108"/>
    </row>
    <row r="897" spans="6:12" ht="13">
      <c r="F897" s="86"/>
      <c r="H897" s="86"/>
      <c r="J897" s="107"/>
      <c r="K897" s="108"/>
      <c r="L897" s="108"/>
    </row>
    <row r="898" spans="6:12" ht="13">
      <c r="F898" s="86"/>
      <c r="H898" s="86"/>
      <c r="J898" s="107"/>
      <c r="K898" s="108"/>
      <c r="L898" s="108"/>
    </row>
    <row r="899" spans="6:12" ht="13">
      <c r="F899" s="86"/>
      <c r="H899" s="86"/>
      <c r="J899" s="107"/>
      <c r="K899" s="108"/>
      <c r="L899" s="108"/>
    </row>
    <row r="900" spans="6:12" ht="13">
      <c r="F900" s="86"/>
      <c r="H900" s="86"/>
      <c r="J900" s="107"/>
      <c r="K900" s="108"/>
      <c r="L900" s="108"/>
    </row>
    <row r="901" spans="6:12" ht="13">
      <c r="F901" s="86"/>
      <c r="H901" s="86"/>
      <c r="J901" s="107"/>
      <c r="K901" s="108"/>
      <c r="L901" s="108"/>
    </row>
    <row r="902" spans="6:12" ht="13">
      <c r="F902" s="86"/>
      <c r="H902" s="86"/>
      <c r="J902" s="107"/>
      <c r="K902" s="108"/>
      <c r="L902" s="108"/>
    </row>
    <row r="903" spans="6:12" ht="13">
      <c r="F903" s="86"/>
      <c r="H903" s="86"/>
      <c r="J903" s="107"/>
      <c r="K903" s="108"/>
      <c r="L903" s="108"/>
    </row>
    <row r="904" spans="6:12" ht="13">
      <c r="F904" s="86"/>
      <c r="H904" s="86"/>
      <c r="J904" s="107"/>
      <c r="K904" s="108"/>
      <c r="L904" s="108"/>
    </row>
    <row r="905" spans="6:12" ht="13">
      <c r="F905" s="86"/>
      <c r="H905" s="86"/>
      <c r="J905" s="107"/>
      <c r="K905" s="108"/>
      <c r="L905" s="108"/>
    </row>
    <row r="906" spans="6:12" ht="13">
      <c r="F906" s="86"/>
      <c r="H906" s="86"/>
      <c r="J906" s="107"/>
      <c r="K906" s="108"/>
      <c r="L906" s="108"/>
    </row>
    <row r="907" spans="6:12" ht="13">
      <c r="F907" s="86"/>
      <c r="H907" s="86"/>
      <c r="J907" s="107"/>
      <c r="K907" s="108"/>
      <c r="L907" s="108"/>
    </row>
    <row r="908" spans="6:12" ht="13">
      <c r="F908" s="86"/>
      <c r="H908" s="86"/>
      <c r="J908" s="107"/>
      <c r="K908" s="108"/>
      <c r="L908" s="108"/>
    </row>
    <row r="909" spans="6:12" ht="13">
      <c r="F909" s="86"/>
      <c r="H909" s="86"/>
      <c r="J909" s="107"/>
      <c r="K909" s="108"/>
      <c r="L909" s="108"/>
    </row>
    <row r="910" spans="6:12" ht="13">
      <c r="F910" s="86"/>
      <c r="H910" s="86"/>
      <c r="J910" s="107"/>
      <c r="K910" s="108"/>
      <c r="L910" s="108"/>
    </row>
    <row r="911" spans="6:12" ht="13">
      <c r="F911" s="86"/>
      <c r="H911" s="86"/>
      <c r="J911" s="107"/>
      <c r="K911" s="108"/>
      <c r="L911" s="108"/>
    </row>
    <row r="912" spans="6:12" ht="13">
      <c r="F912" s="86"/>
      <c r="H912" s="86"/>
      <c r="J912" s="107"/>
      <c r="K912" s="108"/>
      <c r="L912" s="108"/>
    </row>
    <row r="913" spans="6:12" ht="13">
      <c r="F913" s="86"/>
      <c r="H913" s="86"/>
      <c r="J913" s="107"/>
      <c r="K913" s="108"/>
      <c r="L913" s="108"/>
    </row>
    <row r="914" spans="6:12" ht="13">
      <c r="F914" s="86"/>
      <c r="H914" s="86"/>
      <c r="J914" s="107"/>
      <c r="K914" s="108"/>
      <c r="L914" s="108"/>
    </row>
    <row r="915" spans="6:12" ht="13">
      <c r="F915" s="86"/>
      <c r="H915" s="86"/>
      <c r="J915" s="107"/>
      <c r="K915" s="108"/>
      <c r="L915" s="108"/>
    </row>
    <row r="916" spans="6:12" ht="13">
      <c r="F916" s="86"/>
      <c r="H916" s="86"/>
      <c r="J916" s="107"/>
      <c r="K916" s="108"/>
      <c r="L916" s="108"/>
    </row>
    <row r="917" spans="6:12" ht="13">
      <c r="F917" s="86"/>
      <c r="H917" s="86"/>
      <c r="J917" s="107"/>
      <c r="K917" s="108"/>
      <c r="L917" s="108"/>
    </row>
    <row r="918" spans="6:12" ht="13">
      <c r="F918" s="86"/>
      <c r="H918" s="86"/>
      <c r="J918" s="107"/>
      <c r="K918" s="108"/>
      <c r="L918" s="108"/>
    </row>
    <row r="919" spans="6:12" ht="13">
      <c r="F919" s="86"/>
      <c r="H919" s="86"/>
      <c r="J919" s="107"/>
      <c r="K919" s="108"/>
      <c r="L919" s="108"/>
    </row>
    <row r="920" spans="6:12" ht="13">
      <c r="F920" s="86"/>
      <c r="H920" s="86"/>
      <c r="J920" s="107"/>
      <c r="K920" s="108"/>
      <c r="L920" s="108"/>
    </row>
    <row r="921" spans="6:12" ht="13">
      <c r="F921" s="86"/>
      <c r="H921" s="86"/>
      <c r="J921" s="107"/>
      <c r="K921" s="108"/>
      <c r="L921" s="108"/>
    </row>
    <row r="922" spans="6:12" ht="13">
      <c r="F922" s="86"/>
      <c r="H922" s="86"/>
      <c r="J922" s="107"/>
      <c r="K922" s="108"/>
      <c r="L922" s="108"/>
    </row>
    <row r="923" spans="6:12" ht="13">
      <c r="F923" s="86"/>
      <c r="H923" s="86"/>
      <c r="J923" s="107"/>
      <c r="K923" s="108"/>
      <c r="L923" s="108"/>
    </row>
    <row r="924" spans="6:12" ht="13">
      <c r="F924" s="86"/>
      <c r="H924" s="86"/>
      <c r="J924" s="107"/>
      <c r="K924" s="108"/>
      <c r="L924" s="108"/>
    </row>
    <row r="925" spans="6:12" ht="13">
      <c r="F925" s="86"/>
      <c r="H925" s="86"/>
      <c r="J925" s="107"/>
      <c r="K925" s="108"/>
      <c r="L925" s="108"/>
    </row>
    <row r="926" spans="6:12" ht="13">
      <c r="F926" s="86"/>
      <c r="H926" s="86"/>
      <c r="J926" s="107"/>
      <c r="K926" s="108"/>
      <c r="L926" s="108"/>
    </row>
    <row r="927" spans="6:12" ht="13">
      <c r="F927" s="86"/>
      <c r="H927" s="86"/>
      <c r="J927" s="107"/>
      <c r="K927" s="108"/>
      <c r="L927" s="108"/>
    </row>
    <row r="928" spans="6:12" ht="13">
      <c r="F928" s="86"/>
      <c r="H928" s="86"/>
      <c r="J928" s="107"/>
      <c r="K928" s="108"/>
      <c r="L928" s="108"/>
    </row>
    <row r="929" spans="6:12" ht="13">
      <c r="F929" s="86"/>
      <c r="H929" s="86"/>
      <c r="J929" s="107"/>
      <c r="K929" s="108"/>
      <c r="L929" s="108"/>
    </row>
    <row r="930" spans="6:12" ht="13">
      <c r="F930" s="86"/>
      <c r="H930" s="86"/>
      <c r="J930" s="107"/>
      <c r="K930" s="108"/>
      <c r="L930" s="108"/>
    </row>
    <row r="931" spans="6:12" ht="13">
      <c r="F931" s="86"/>
      <c r="H931" s="86"/>
      <c r="J931" s="107"/>
      <c r="K931" s="108"/>
      <c r="L931" s="108"/>
    </row>
    <row r="932" spans="6:12" ht="13">
      <c r="F932" s="86"/>
      <c r="H932" s="86"/>
      <c r="J932" s="107"/>
      <c r="K932" s="108"/>
      <c r="L932" s="108"/>
    </row>
    <row r="933" spans="6:12" ht="13">
      <c r="F933" s="86"/>
      <c r="H933" s="86"/>
      <c r="J933" s="107"/>
      <c r="K933" s="108"/>
      <c r="L933" s="108"/>
    </row>
    <row r="934" spans="6:12" ht="13">
      <c r="F934" s="86"/>
      <c r="H934" s="86"/>
      <c r="J934" s="107"/>
      <c r="K934" s="108"/>
      <c r="L934" s="108"/>
    </row>
    <row r="935" spans="6:12" ht="13">
      <c r="F935" s="86"/>
      <c r="H935" s="86"/>
      <c r="J935" s="107"/>
      <c r="K935" s="108"/>
      <c r="L935" s="108"/>
    </row>
    <row r="936" spans="6:12" ht="13">
      <c r="F936" s="86"/>
      <c r="H936" s="86"/>
      <c r="J936" s="107"/>
      <c r="K936" s="108"/>
      <c r="L936" s="108"/>
    </row>
    <row r="937" spans="6:12" ht="13">
      <c r="F937" s="86"/>
      <c r="H937" s="86"/>
      <c r="J937" s="107"/>
      <c r="K937" s="108"/>
      <c r="L937" s="108"/>
    </row>
    <row r="938" spans="6:12" ht="13">
      <c r="F938" s="86"/>
      <c r="H938" s="86"/>
      <c r="J938" s="107"/>
      <c r="K938" s="108"/>
      <c r="L938" s="108"/>
    </row>
    <row r="939" spans="6:12" ht="13">
      <c r="F939" s="86"/>
      <c r="H939" s="86"/>
      <c r="J939" s="107"/>
      <c r="K939" s="108"/>
      <c r="L939" s="108"/>
    </row>
    <row r="940" spans="6:12" ht="13">
      <c r="F940" s="86"/>
      <c r="H940" s="86"/>
      <c r="J940" s="107"/>
      <c r="K940" s="108"/>
      <c r="L940" s="108"/>
    </row>
    <row r="941" spans="6:12" ht="13">
      <c r="F941" s="86"/>
      <c r="H941" s="86"/>
      <c r="J941" s="107"/>
      <c r="K941" s="108"/>
      <c r="L941" s="108"/>
    </row>
    <row r="942" spans="6:12" ht="13">
      <c r="F942" s="86"/>
      <c r="H942" s="86"/>
      <c r="J942" s="107"/>
      <c r="K942" s="108"/>
      <c r="L942" s="108"/>
    </row>
    <row r="943" spans="6:12" ht="13">
      <c r="F943" s="86"/>
      <c r="H943" s="86"/>
      <c r="J943" s="107"/>
      <c r="K943" s="108"/>
      <c r="L943" s="108"/>
    </row>
    <row r="944" spans="6:12" ht="13">
      <c r="F944" s="86"/>
      <c r="H944" s="86"/>
      <c r="J944" s="107"/>
      <c r="K944" s="108"/>
      <c r="L944" s="108"/>
    </row>
    <row r="945" spans="6:12" ht="13">
      <c r="F945" s="86"/>
      <c r="H945" s="86"/>
      <c r="J945" s="107"/>
      <c r="K945" s="108"/>
      <c r="L945" s="108"/>
    </row>
    <row r="946" spans="6:12" ht="13">
      <c r="F946" s="86"/>
      <c r="H946" s="86"/>
      <c r="J946" s="107"/>
      <c r="K946" s="108"/>
      <c r="L946" s="108"/>
    </row>
    <row r="947" spans="6:12" ht="13">
      <c r="F947" s="86"/>
      <c r="H947" s="86"/>
      <c r="J947" s="107"/>
      <c r="K947" s="108"/>
      <c r="L947" s="108"/>
    </row>
    <row r="948" spans="6:12" ht="13">
      <c r="F948" s="86"/>
      <c r="H948" s="86"/>
      <c r="J948" s="107"/>
      <c r="K948" s="108"/>
      <c r="L948" s="108"/>
    </row>
    <row r="949" spans="6:12" ht="13">
      <c r="F949" s="86"/>
      <c r="H949" s="86"/>
      <c r="J949" s="107"/>
      <c r="K949" s="108"/>
      <c r="L949" s="108"/>
    </row>
    <row r="950" spans="6:12" ht="13">
      <c r="F950" s="86"/>
      <c r="H950" s="86"/>
      <c r="J950" s="107"/>
      <c r="K950" s="108"/>
      <c r="L950" s="108"/>
    </row>
    <row r="951" spans="6:12" ht="13">
      <c r="F951" s="86"/>
      <c r="H951" s="86"/>
      <c r="J951" s="107"/>
      <c r="K951" s="108"/>
      <c r="L951" s="108"/>
    </row>
    <row r="952" spans="6:12" ht="13">
      <c r="F952" s="86"/>
      <c r="H952" s="86"/>
      <c r="J952" s="107"/>
      <c r="K952" s="108"/>
      <c r="L952" s="108"/>
    </row>
    <row r="953" spans="6:12" ht="13">
      <c r="F953" s="86"/>
      <c r="H953" s="86"/>
      <c r="J953" s="107"/>
      <c r="K953" s="108"/>
      <c r="L953" s="108"/>
    </row>
    <row r="954" spans="6:12" ht="13">
      <c r="F954" s="86"/>
      <c r="H954" s="86"/>
      <c r="J954" s="107"/>
      <c r="K954" s="108"/>
      <c r="L954" s="108"/>
    </row>
    <row r="955" spans="6:12" ht="13">
      <c r="F955" s="86"/>
      <c r="H955" s="86"/>
      <c r="J955" s="107"/>
      <c r="K955" s="108"/>
      <c r="L955" s="108"/>
    </row>
    <row r="956" spans="6:12" ht="13">
      <c r="F956" s="86"/>
      <c r="H956" s="86"/>
      <c r="J956" s="107"/>
      <c r="K956" s="108"/>
      <c r="L956" s="108"/>
    </row>
    <row r="957" spans="6:12" ht="13">
      <c r="F957" s="86"/>
      <c r="H957" s="86"/>
      <c r="J957" s="107"/>
      <c r="K957" s="108"/>
      <c r="L957" s="108"/>
    </row>
    <row r="958" spans="6:12" ht="13">
      <c r="F958" s="86"/>
      <c r="H958" s="86"/>
      <c r="J958" s="107"/>
      <c r="K958" s="108"/>
      <c r="L958" s="108"/>
    </row>
    <row r="959" spans="6:12" ht="13">
      <c r="F959" s="86"/>
      <c r="H959" s="86"/>
      <c r="J959" s="107"/>
      <c r="K959" s="108"/>
      <c r="L959" s="108"/>
    </row>
    <row r="960" spans="6:12" ht="13">
      <c r="F960" s="86"/>
      <c r="H960" s="86"/>
      <c r="J960" s="107"/>
      <c r="K960" s="108"/>
      <c r="L960" s="108"/>
    </row>
    <row r="961" spans="6:12" ht="13">
      <c r="F961" s="86"/>
      <c r="H961" s="86"/>
      <c r="J961" s="107"/>
      <c r="K961" s="108"/>
      <c r="L961" s="108"/>
    </row>
    <row r="962" spans="6:12" ht="13">
      <c r="F962" s="86"/>
      <c r="H962" s="86"/>
      <c r="J962" s="107"/>
      <c r="K962" s="108"/>
      <c r="L962" s="108"/>
    </row>
    <row r="963" spans="6:12" ht="13">
      <c r="F963" s="86"/>
      <c r="H963" s="86"/>
      <c r="J963" s="107"/>
      <c r="K963" s="108"/>
      <c r="L963" s="108"/>
    </row>
    <row r="964" spans="6:12" ht="13">
      <c r="F964" s="86"/>
      <c r="H964" s="86"/>
      <c r="J964" s="107"/>
      <c r="K964" s="108"/>
      <c r="L964" s="108"/>
    </row>
    <row r="965" spans="6:12" ht="13">
      <c r="F965" s="86"/>
      <c r="H965" s="86"/>
      <c r="J965" s="107"/>
      <c r="K965" s="108"/>
      <c r="L965" s="108"/>
    </row>
    <row r="966" spans="6:12" ht="13">
      <c r="F966" s="86"/>
      <c r="H966" s="86"/>
      <c r="J966" s="107"/>
      <c r="K966" s="108"/>
      <c r="L966" s="108"/>
    </row>
    <row r="967" spans="6:12" ht="13">
      <c r="F967" s="86"/>
      <c r="H967" s="86"/>
      <c r="J967" s="107"/>
      <c r="K967" s="108"/>
      <c r="L967" s="108"/>
    </row>
    <row r="968" spans="6:12" ht="13">
      <c r="F968" s="86"/>
      <c r="H968" s="86"/>
      <c r="J968" s="107"/>
      <c r="K968" s="108"/>
      <c r="L968" s="108"/>
    </row>
    <row r="969" spans="6:12" ht="13">
      <c r="F969" s="86"/>
      <c r="H969" s="86"/>
      <c r="J969" s="107"/>
      <c r="K969" s="108"/>
      <c r="L969" s="108"/>
    </row>
    <row r="970" spans="6:12" ht="13">
      <c r="F970" s="86"/>
      <c r="H970" s="86"/>
      <c r="J970" s="107"/>
      <c r="K970" s="108"/>
      <c r="L970" s="108"/>
    </row>
    <row r="971" spans="6:12" ht="13">
      <c r="F971" s="86"/>
      <c r="H971" s="86"/>
      <c r="J971" s="107"/>
      <c r="K971" s="108"/>
      <c r="L971" s="108"/>
    </row>
    <row r="972" spans="6:12" ht="13">
      <c r="F972" s="86"/>
      <c r="H972" s="86"/>
      <c r="J972" s="107"/>
      <c r="K972" s="108"/>
      <c r="L972" s="108"/>
    </row>
    <row r="973" spans="6:12" ht="13">
      <c r="F973" s="86"/>
      <c r="H973" s="86"/>
      <c r="J973" s="107"/>
      <c r="K973" s="108"/>
      <c r="L973" s="108"/>
    </row>
    <row r="974" spans="6:12" ht="13">
      <c r="F974" s="86"/>
      <c r="H974" s="86"/>
      <c r="J974" s="107"/>
      <c r="K974" s="108"/>
      <c r="L974" s="108"/>
    </row>
    <row r="975" spans="6:12" ht="13">
      <c r="F975" s="86"/>
      <c r="H975" s="86"/>
      <c r="J975" s="107"/>
      <c r="K975" s="108"/>
      <c r="L975" s="108"/>
    </row>
    <row r="976" spans="6:12" ht="13">
      <c r="F976" s="86"/>
      <c r="H976" s="86"/>
      <c r="J976" s="107"/>
      <c r="K976" s="108"/>
      <c r="L976" s="108"/>
    </row>
    <row r="977" spans="6:12" ht="13">
      <c r="F977" s="86"/>
      <c r="H977" s="86"/>
      <c r="J977" s="107"/>
      <c r="K977" s="108"/>
      <c r="L977" s="108"/>
    </row>
    <row r="978" spans="6:12" ht="13">
      <c r="F978" s="86"/>
      <c r="H978" s="86"/>
      <c r="J978" s="107"/>
      <c r="K978" s="108"/>
      <c r="L978" s="108"/>
    </row>
    <row r="979" spans="6:12" ht="13">
      <c r="F979" s="86"/>
      <c r="H979" s="86"/>
      <c r="J979" s="107"/>
      <c r="K979" s="108"/>
      <c r="L979" s="108"/>
    </row>
    <row r="980" spans="6:12" ht="13">
      <c r="F980" s="86"/>
      <c r="H980" s="86"/>
      <c r="J980" s="107"/>
      <c r="K980" s="108"/>
      <c r="L980" s="108"/>
    </row>
    <row r="981" spans="6:12" ht="13">
      <c r="F981" s="86"/>
      <c r="H981" s="86"/>
      <c r="J981" s="107"/>
      <c r="K981" s="108"/>
      <c r="L981" s="108"/>
    </row>
    <row r="982" spans="6:12" ht="13">
      <c r="F982" s="86"/>
      <c r="H982" s="86"/>
      <c r="J982" s="107"/>
      <c r="K982" s="108"/>
      <c r="L982" s="108"/>
    </row>
    <row r="983" spans="6:12" ht="13">
      <c r="F983" s="86"/>
      <c r="H983" s="86"/>
      <c r="J983" s="107"/>
      <c r="K983" s="108"/>
      <c r="L983" s="108"/>
    </row>
    <row r="984" spans="6:12" ht="13">
      <c r="F984" s="86"/>
      <c r="H984" s="86"/>
      <c r="J984" s="107"/>
      <c r="K984" s="108"/>
      <c r="L984" s="108"/>
    </row>
    <row r="985" spans="6:12" ht="13">
      <c r="F985" s="86"/>
      <c r="H985" s="86"/>
      <c r="J985" s="107"/>
      <c r="K985" s="108"/>
      <c r="L985" s="108"/>
    </row>
    <row r="986" spans="6:12" ht="13">
      <c r="F986" s="86"/>
      <c r="H986" s="86"/>
      <c r="J986" s="107"/>
      <c r="K986" s="108"/>
      <c r="L986" s="108"/>
    </row>
    <row r="987" spans="6:12" ht="13">
      <c r="F987" s="86"/>
      <c r="H987" s="86"/>
      <c r="J987" s="107"/>
      <c r="K987" s="108"/>
      <c r="L987" s="108"/>
    </row>
    <row r="988" spans="6:12" ht="13">
      <c r="F988" s="86"/>
      <c r="H988" s="86"/>
      <c r="J988" s="107"/>
      <c r="K988" s="108"/>
      <c r="L988" s="108"/>
    </row>
    <row r="989" spans="6:12" ht="13">
      <c r="F989" s="86"/>
      <c r="H989" s="86"/>
      <c r="J989" s="107"/>
      <c r="K989" s="108"/>
      <c r="L989" s="108"/>
    </row>
    <row r="990" spans="6:12" ht="13">
      <c r="F990" s="86"/>
      <c r="H990" s="86"/>
      <c r="J990" s="107"/>
      <c r="K990" s="108"/>
      <c r="L990" s="108"/>
    </row>
    <row r="991" spans="6:12" ht="13">
      <c r="F991" s="86"/>
      <c r="H991" s="86"/>
      <c r="J991" s="107"/>
      <c r="K991" s="108"/>
      <c r="L991" s="108"/>
    </row>
    <row r="992" spans="6:12" ht="13">
      <c r="F992" s="86"/>
      <c r="H992" s="86"/>
      <c r="J992" s="107"/>
      <c r="K992" s="108"/>
      <c r="L992" s="108"/>
    </row>
    <row r="993" spans="6:12" ht="13">
      <c r="F993" s="86"/>
      <c r="H993" s="86"/>
      <c r="J993" s="107"/>
      <c r="K993" s="108"/>
      <c r="L993" s="108"/>
    </row>
    <row r="994" spans="6:12" ht="13">
      <c r="F994" s="86"/>
      <c r="H994" s="86"/>
      <c r="J994" s="107"/>
      <c r="K994" s="108"/>
      <c r="L994" s="108"/>
    </row>
    <row r="995" spans="6:12" ht="13">
      <c r="F995" s="86"/>
      <c r="H995" s="86"/>
      <c r="J995" s="107"/>
      <c r="K995" s="108"/>
      <c r="L995" s="108"/>
    </row>
    <row r="996" spans="6:12" ht="13">
      <c r="F996" s="86"/>
      <c r="H996" s="86"/>
      <c r="J996" s="107"/>
      <c r="K996" s="108"/>
      <c r="L996" s="108"/>
    </row>
    <row r="997" spans="6:12" ht="13">
      <c r="F997" s="86"/>
      <c r="H997" s="86"/>
      <c r="J997" s="107"/>
      <c r="K997" s="108"/>
      <c r="L997" s="108"/>
    </row>
    <row r="998" spans="6:12" ht="13">
      <c r="F998" s="86"/>
      <c r="H998" s="86"/>
      <c r="J998" s="107"/>
      <c r="K998" s="108"/>
      <c r="L998" s="108"/>
    </row>
    <row r="999" spans="6:12" ht="13">
      <c r="F999" s="86"/>
      <c r="H999" s="86"/>
      <c r="J999" s="107"/>
      <c r="K999" s="108"/>
      <c r="L999" s="108"/>
    </row>
    <row r="1000" spans="6:12" ht="13">
      <c r="F1000" s="86"/>
      <c r="H1000" s="86"/>
      <c r="J1000" s="107"/>
      <c r="K1000" s="108"/>
      <c r="L1000" s="108"/>
    </row>
    <row r="1001" spans="6:12" ht="13">
      <c r="F1001" s="86"/>
      <c r="H1001" s="86"/>
      <c r="J1001" s="107"/>
      <c r="K1001" s="108"/>
      <c r="L1001" s="108"/>
    </row>
    <row r="1002" spans="6:12" ht="13">
      <c r="F1002" s="86"/>
      <c r="H1002" s="86"/>
      <c r="J1002" s="107"/>
      <c r="K1002" s="108"/>
      <c r="L1002" s="108"/>
    </row>
    <row r="1003" spans="6:12" ht="13">
      <c r="F1003" s="86"/>
      <c r="H1003" s="86"/>
      <c r="J1003" s="107"/>
      <c r="K1003" s="108"/>
      <c r="L1003" s="108"/>
    </row>
    <row r="1004" spans="6:12" ht="13">
      <c r="F1004" s="86"/>
      <c r="H1004" s="86"/>
      <c r="J1004" s="107"/>
      <c r="K1004" s="108"/>
      <c r="L1004" s="108"/>
    </row>
    <row r="1005" spans="6:12" ht="13">
      <c r="F1005" s="86"/>
      <c r="H1005" s="86"/>
      <c r="J1005" s="107"/>
      <c r="K1005" s="108"/>
      <c r="L1005" s="108"/>
    </row>
    <row r="1006" spans="6:12" ht="13">
      <c r="F1006" s="86"/>
      <c r="H1006" s="86"/>
      <c r="J1006" s="107"/>
      <c r="K1006" s="108"/>
      <c r="L1006" s="108"/>
    </row>
    <row r="1007" spans="6:12" ht="13">
      <c r="F1007" s="86"/>
      <c r="H1007" s="86"/>
      <c r="J1007" s="107"/>
      <c r="K1007" s="108"/>
      <c r="L1007" s="108"/>
    </row>
    <row r="1008" spans="6:12" ht="13">
      <c r="F1008" s="86"/>
      <c r="H1008" s="86"/>
      <c r="J1008" s="107"/>
      <c r="K1008" s="108"/>
      <c r="L1008" s="108"/>
    </row>
    <row r="1009" spans="6:12" ht="13">
      <c r="F1009" s="86"/>
      <c r="H1009" s="86"/>
      <c r="J1009" s="107"/>
      <c r="K1009" s="108"/>
      <c r="L1009" s="108"/>
    </row>
  </sheetData>
  <mergeCells count="6">
    <mergeCell ref="D137:E137"/>
    <mergeCell ref="C6:M6"/>
    <mergeCell ref="D57:E57"/>
    <mergeCell ref="D106:E106"/>
    <mergeCell ref="D113:E113"/>
    <mergeCell ref="D124:E1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M989"/>
  <sheetViews>
    <sheetView workbookViewId="0">
      <selection activeCell="B10" sqref="B10"/>
    </sheetView>
  </sheetViews>
  <sheetFormatPr baseColWidth="10" defaultColWidth="12.6640625" defaultRowHeight="15.75" customHeight="1"/>
  <cols>
    <col min="1" max="1" width="12.6640625" style="160"/>
    <col min="2" max="2" width="15.33203125" customWidth="1"/>
    <col min="4" max="4" width="6" customWidth="1"/>
    <col min="5" max="5" width="35.83203125" customWidth="1"/>
    <col min="8" max="8" width="9.6640625" customWidth="1"/>
    <col min="9" max="9" width="12.6640625" hidden="1"/>
  </cols>
  <sheetData>
    <row r="1" spans="1:39" s="160" customFormat="1" ht="15.75" customHeight="1"/>
    <row r="2" spans="1:39" s="160" customFormat="1" ht="15.75" customHeight="1"/>
    <row r="3" spans="1:39" ht="16">
      <c r="B3" s="8"/>
      <c r="C3" s="8"/>
      <c r="D3" s="8"/>
      <c r="E3" s="8"/>
      <c r="F3" s="79"/>
      <c r="G3" s="7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26" customHeight="1">
      <c r="B4" s="8"/>
      <c r="C4" s="8"/>
      <c r="D4" s="8"/>
      <c r="E4" s="8"/>
      <c r="F4" s="79"/>
      <c r="G4" s="7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s="177" customFormat="1" ht="38" customHeight="1">
      <c r="A5" s="178"/>
      <c r="B5" s="174"/>
      <c r="C5" s="175" t="s">
        <v>175</v>
      </c>
      <c r="D5" s="176"/>
      <c r="E5" s="176"/>
      <c r="F5" s="176"/>
      <c r="G5" s="176"/>
      <c r="H5" s="176"/>
      <c r="I5" s="176"/>
      <c r="J5" s="176"/>
      <c r="K5" s="176"/>
      <c r="L5" s="176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</row>
    <row r="6" spans="1:39" ht="16">
      <c r="B6" s="8"/>
      <c r="C6" s="9"/>
      <c r="D6" s="10"/>
      <c r="E6" s="8"/>
      <c r="F6" s="11"/>
      <c r="G6" s="11"/>
      <c r="H6" s="9"/>
      <c r="I6" s="8"/>
      <c r="J6" s="8"/>
      <c r="K6" s="8"/>
      <c r="L6" s="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6">
      <c r="B7" s="8"/>
      <c r="C7" s="14"/>
      <c r="D7" s="15" t="s">
        <v>176</v>
      </c>
      <c r="E7" s="16"/>
      <c r="F7" s="17" t="s">
        <v>6</v>
      </c>
      <c r="G7" s="17" t="s">
        <v>8</v>
      </c>
      <c r="H7" s="16"/>
      <c r="I7" s="16" t="s">
        <v>7</v>
      </c>
      <c r="J7" s="16" t="s">
        <v>9</v>
      </c>
      <c r="K7" s="16" t="s">
        <v>10</v>
      </c>
      <c r="L7" s="109" t="s">
        <v>11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6">
      <c r="B8" s="8"/>
      <c r="C8" s="21">
        <v>1</v>
      </c>
      <c r="D8" s="148" t="s">
        <v>177</v>
      </c>
      <c r="E8" s="145"/>
      <c r="F8" s="110"/>
      <c r="G8" s="110"/>
      <c r="H8" s="111"/>
      <c r="I8" s="111"/>
      <c r="J8" s="72">
        <f t="shared" ref="J8:K8" si="0">SUM(J9:J12)</f>
        <v>0</v>
      </c>
      <c r="K8" s="72">
        <f t="shared" si="0"/>
        <v>0</v>
      </c>
      <c r="L8" s="51" t="e">
        <f>J8/$J$51</f>
        <v>#DIV/0!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6">
      <c r="B9" s="8"/>
      <c r="C9" s="29">
        <v>1.1000000000000001</v>
      </c>
      <c r="D9" s="30"/>
      <c r="E9" s="8" t="s">
        <v>178</v>
      </c>
      <c r="F9" s="31"/>
      <c r="G9" s="33"/>
      <c r="H9" s="9"/>
      <c r="I9" s="11">
        <f t="shared" ref="I9:I12" si="1">F9*12+G9</f>
        <v>0</v>
      </c>
      <c r="J9" s="11">
        <f t="shared" ref="J9:J12" si="2">I9</f>
        <v>0</v>
      </c>
      <c r="K9" s="11">
        <f t="shared" ref="K9:K12" si="3">I9/12</f>
        <v>0</v>
      </c>
      <c r="L9" s="36" t="e">
        <f t="shared" ref="L9:L12" si="4">J9/$J$8</f>
        <v>#DIV/0!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6">
      <c r="B10" s="8"/>
      <c r="C10" s="29">
        <v>1.2</v>
      </c>
      <c r="D10" s="30"/>
      <c r="E10" s="8" t="s">
        <v>179</v>
      </c>
      <c r="F10" s="37"/>
      <c r="G10" s="39"/>
      <c r="H10" s="9"/>
      <c r="I10" s="11">
        <f t="shared" si="1"/>
        <v>0</v>
      </c>
      <c r="J10" s="11">
        <f t="shared" si="2"/>
        <v>0</v>
      </c>
      <c r="K10" s="11">
        <f t="shared" si="3"/>
        <v>0</v>
      </c>
      <c r="L10" s="36" t="e">
        <f t="shared" si="4"/>
        <v>#DIV/0!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6">
      <c r="B11" s="8"/>
      <c r="C11" s="29">
        <v>1.3</v>
      </c>
      <c r="D11" s="30"/>
      <c r="E11" s="8" t="s">
        <v>180</v>
      </c>
      <c r="F11" s="37"/>
      <c r="G11" s="39"/>
      <c r="H11" s="9"/>
      <c r="I11" s="11">
        <f t="shared" si="1"/>
        <v>0</v>
      </c>
      <c r="J11" s="11">
        <f t="shared" si="2"/>
        <v>0</v>
      </c>
      <c r="K11" s="11">
        <f t="shared" si="3"/>
        <v>0</v>
      </c>
      <c r="L11" s="36" t="e">
        <f t="shared" si="4"/>
        <v>#DIV/0!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6">
      <c r="B12" s="8"/>
      <c r="C12" s="29">
        <v>1.4</v>
      </c>
      <c r="D12" s="30"/>
      <c r="E12" s="8" t="s">
        <v>41</v>
      </c>
      <c r="F12" s="37"/>
      <c r="G12" s="39"/>
      <c r="H12" s="9"/>
      <c r="I12" s="11">
        <f t="shared" si="1"/>
        <v>0</v>
      </c>
      <c r="J12" s="11">
        <f t="shared" si="2"/>
        <v>0</v>
      </c>
      <c r="K12" s="11">
        <f t="shared" si="3"/>
        <v>0</v>
      </c>
      <c r="L12" s="36" t="e">
        <f t="shared" si="4"/>
        <v>#DIV/0!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6">
      <c r="B13" s="8"/>
      <c r="C13" s="40">
        <v>2</v>
      </c>
      <c r="D13" s="148" t="s">
        <v>181</v>
      </c>
      <c r="E13" s="145"/>
      <c r="F13" s="24"/>
      <c r="G13" s="24"/>
      <c r="H13" s="112"/>
      <c r="I13" s="24"/>
      <c r="J13" s="24">
        <f t="shared" ref="J13:K13" si="5">SUM(J14:J17)</f>
        <v>0</v>
      </c>
      <c r="K13" s="24">
        <f t="shared" si="5"/>
        <v>0</v>
      </c>
      <c r="L13" s="27" t="e">
        <f>J13/$J$51</f>
        <v>#DIV/0!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6">
      <c r="B14" s="8"/>
      <c r="C14" s="29">
        <v>2.1</v>
      </c>
      <c r="D14" s="30"/>
      <c r="E14" s="8" t="s">
        <v>178</v>
      </c>
      <c r="F14" s="31"/>
      <c r="G14" s="33"/>
      <c r="H14" s="9"/>
      <c r="I14" s="11">
        <f t="shared" ref="I14:I17" si="6">F14*12+G14</f>
        <v>0</v>
      </c>
      <c r="J14" s="11">
        <f t="shared" ref="J14:J17" si="7">I14</f>
        <v>0</v>
      </c>
      <c r="K14" s="11">
        <f t="shared" ref="K14:K17" si="8">I14/12</f>
        <v>0</v>
      </c>
      <c r="L14" s="36" t="e">
        <f t="shared" ref="L14:L17" si="9">J14/$J$13</f>
        <v>#DIV/0!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6">
      <c r="B15" s="8"/>
      <c r="C15" s="29">
        <v>2.2000000000000002</v>
      </c>
      <c r="D15" s="30"/>
      <c r="E15" s="8" t="s">
        <v>179</v>
      </c>
      <c r="F15" s="37"/>
      <c r="G15" s="39"/>
      <c r="H15" s="9"/>
      <c r="I15" s="11">
        <f t="shared" si="6"/>
        <v>0</v>
      </c>
      <c r="J15" s="11">
        <f t="shared" si="7"/>
        <v>0</v>
      </c>
      <c r="K15" s="11">
        <f t="shared" si="8"/>
        <v>0</v>
      </c>
      <c r="L15" s="36" t="e">
        <f t="shared" si="9"/>
        <v>#DIV/0!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6">
      <c r="B16" s="8"/>
      <c r="C16" s="29">
        <v>2.2999999999999998</v>
      </c>
      <c r="D16" s="30"/>
      <c r="E16" s="8" t="s">
        <v>180</v>
      </c>
      <c r="F16" s="37"/>
      <c r="G16" s="39"/>
      <c r="H16" s="9"/>
      <c r="I16" s="11">
        <f t="shared" si="6"/>
        <v>0</v>
      </c>
      <c r="J16" s="11">
        <f t="shared" si="7"/>
        <v>0</v>
      </c>
      <c r="K16" s="11">
        <f t="shared" si="8"/>
        <v>0</v>
      </c>
      <c r="L16" s="36" t="e">
        <f t="shared" si="9"/>
        <v>#DIV/0!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2:39" ht="16">
      <c r="B17" s="8"/>
      <c r="C17" s="29">
        <v>2.4</v>
      </c>
      <c r="D17" s="43"/>
      <c r="E17" s="8" t="s">
        <v>41</v>
      </c>
      <c r="F17" s="37"/>
      <c r="G17" s="39"/>
      <c r="H17" s="113"/>
      <c r="I17" s="70">
        <f t="shared" si="6"/>
        <v>0</v>
      </c>
      <c r="J17" s="70">
        <f t="shared" si="7"/>
        <v>0</v>
      </c>
      <c r="K17" s="70">
        <f t="shared" si="8"/>
        <v>0</v>
      </c>
      <c r="L17" s="114" t="e">
        <f t="shared" si="9"/>
        <v>#DIV/0!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2:39" ht="16">
      <c r="B18" s="8"/>
      <c r="C18" s="40">
        <v>3</v>
      </c>
      <c r="D18" s="148" t="s">
        <v>182</v>
      </c>
      <c r="E18" s="145"/>
      <c r="F18" s="24"/>
      <c r="G18" s="24"/>
      <c r="H18" s="111"/>
      <c r="I18" s="72"/>
      <c r="J18" s="72">
        <f t="shared" ref="J18:K18" si="10">SUM(J19:J20)</f>
        <v>0</v>
      </c>
      <c r="K18" s="72">
        <f t="shared" si="10"/>
        <v>0</v>
      </c>
      <c r="L18" s="51" t="e">
        <f>J18/$J$51</f>
        <v>#DIV/0!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2:39" ht="16">
      <c r="B19" s="8"/>
      <c r="C19" s="29">
        <v>3.1</v>
      </c>
      <c r="D19" s="30"/>
      <c r="E19" s="8" t="s">
        <v>183</v>
      </c>
      <c r="F19" s="31"/>
      <c r="G19" s="33"/>
      <c r="H19" s="9"/>
      <c r="I19" s="11">
        <f t="shared" ref="I19:I50" si="11">F19*12+G19</f>
        <v>0</v>
      </c>
      <c r="J19" s="11">
        <f t="shared" ref="J19:J20" si="12">I19</f>
        <v>0</v>
      </c>
      <c r="K19" s="11">
        <f t="shared" ref="K19:K20" si="13">I19/12</f>
        <v>0</v>
      </c>
      <c r="L19" s="36" t="e">
        <f t="shared" ref="L19:L20" si="14">J19/$J$18</f>
        <v>#DIV/0!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2:39" ht="16">
      <c r="B20" s="8"/>
      <c r="C20" s="29">
        <v>3.2</v>
      </c>
      <c r="D20" s="30"/>
      <c r="E20" s="8" t="s">
        <v>184</v>
      </c>
      <c r="F20" s="37"/>
      <c r="G20" s="39"/>
      <c r="H20" s="9"/>
      <c r="I20" s="11">
        <f t="shared" si="11"/>
        <v>0</v>
      </c>
      <c r="J20" s="11">
        <f t="shared" si="12"/>
        <v>0</v>
      </c>
      <c r="K20" s="11">
        <f t="shared" si="13"/>
        <v>0</v>
      </c>
      <c r="L20" s="36" t="e">
        <f t="shared" si="14"/>
        <v>#DIV/0!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2:39" ht="16">
      <c r="B21" s="8"/>
      <c r="C21" s="40">
        <v>4</v>
      </c>
      <c r="D21" s="148" t="s">
        <v>185</v>
      </c>
      <c r="E21" s="145"/>
      <c r="F21" s="24"/>
      <c r="G21" s="24"/>
      <c r="H21" s="112"/>
      <c r="I21" s="24">
        <f t="shared" si="11"/>
        <v>0</v>
      </c>
      <c r="J21" s="24">
        <f t="shared" ref="J21:K21" si="15">SUM(J22:J25)</f>
        <v>0</v>
      </c>
      <c r="K21" s="24">
        <f t="shared" si="15"/>
        <v>0</v>
      </c>
      <c r="L21" s="27" t="e">
        <f>J21/$J$51</f>
        <v>#DIV/0!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2:39" ht="16">
      <c r="B22" s="8"/>
      <c r="C22" s="29">
        <v>4.0999999999999996</v>
      </c>
      <c r="D22" s="30"/>
      <c r="E22" s="8" t="s">
        <v>186</v>
      </c>
      <c r="F22" s="31"/>
      <c r="G22" s="33"/>
      <c r="H22" s="9"/>
      <c r="I22" s="11">
        <f t="shared" si="11"/>
        <v>0</v>
      </c>
      <c r="J22" s="11">
        <f t="shared" ref="J22:J25" si="16">I22</f>
        <v>0</v>
      </c>
      <c r="K22" s="11">
        <f t="shared" ref="K22:K25" si="17">I22/12</f>
        <v>0</v>
      </c>
      <c r="L22" s="36" t="e">
        <f t="shared" ref="L22:L25" si="18">J22/$J$21</f>
        <v>#DIV/0!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2:39" ht="16">
      <c r="B23" s="8"/>
      <c r="C23" s="29">
        <v>4.2</v>
      </c>
      <c r="D23" s="30"/>
      <c r="E23" s="8" t="s">
        <v>187</v>
      </c>
      <c r="F23" s="37"/>
      <c r="G23" s="39"/>
      <c r="H23" s="9"/>
      <c r="I23" s="11">
        <f t="shared" si="11"/>
        <v>0</v>
      </c>
      <c r="J23" s="11">
        <f t="shared" si="16"/>
        <v>0</v>
      </c>
      <c r="K23" s="11">
        <f t="shared" si="17"/>
        <v>0</v>
      </c>
      <c r="L23" s="36" t="e">
        <f t="shared" si="18"/>
        <v>#DIV/0!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2:39" ht="16">
      <c r="B24" s="8"/>
      <c r="C24" s="29">
        <v>4.3</v>
      </c>
      <c r="D24" s="30"/>
      <c r="E24" s="8" t="s">
        <v>188</v>
      </c>
      <c r="F24" s="37"/>
      <c r="G24" s="39"/>
      <c r="H24" s="9"/>
      <c r="I24" s="11">
        <f t="shared" si="11"/>
        <v>0</v>
      </c>
      <c r="J24" s="11">
        <f t="shared" si="16"/>
        <v>0</v>
      </c>
      <c r="K24" s="11">
        <f t="shared" si="17"/>
        <v>0</v>
      </c>
      <c r="L24" s="36" t="e">
        <f t="shared" si="18"/>
        <v>#DIV/0!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2:39" ht="16">
      <c r="B25" s="8"/>
      <c r="C25" s="29">
        <v>4.4000000000000004</v>
      </c>
      <c r="D25" s="30"/>
      <c r="E25" s="8" t="s">
        <v>189</v>
      </c>
      <c r="F25" s="37"/>
      <c r="G25" s="39"/>
      <c r="H25" s="9"/>
      <c r="I25" s="11">
        <f t="shared" si="11"/>
        <v>0</v>
      </c>
      <c r="J25" s="11">
        <f t="shared" si="16"/>
        <v>0</v>
      </c>
      <c r="K25" s="11">
        <f t="shared" si="17"/>
        <v>0</v>
      </c>
      <c r="L25" s="36" t="e">
        <f t="shared" si="18"/>
        <v>#DIV/0!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2:39" ht="16">
      <c r="B26" s="8"/>
      <c r="C26" s="40">
        <v>5</v>
      </c>
      <c r="D26" s="148" t="s">
        <v>190</v>
      </c>
      <c r="E26" s="145"/>
      <c r="F26" s="24"/>
      <c r="G26" s="24"/>
      <c r="H26" s="112"/>
      <c r="I26" s="24">
        <f t="shared" si="11"/>
        <v>0</v>
      </c>
      <c r="J26" s="24">
        <f t="shared" ref="J26:K26" si="19">SUM(J27:J29)</f>
        <v>0</v>
      </c>
      <c r="K26" s="24">
        <f t="shared" si="19"/>
        <v>0</v>
      </c>
      <c r="L26" s="27" t="e">
        <f>J26/$J$51</f>
        <v>#DIV/0!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2:39" ht="16">
      <c r="B27" s="8"/>
      <c r="C27" s="29">
        <v>5.0999999999999996</v>
      </c>
      <c r="D27" s="30"/>
      <c r="E27" s="8" t="s">
        <v>191</v>
      </c>
      <c r="F27" s="31"/>
      <c r="G27" s="33"/>
      <c r="H27" s="9"/>
      <c r="I27" s="11">
        <f t="shared" si="11"/>
        <v>0</v>
      </c>
      <c r="J27" s="11">
        <f t="shared" ref="J27:J29" si="20">I27</f>
        <v>0</v>
      </c>
      <c r="K27" s="11">
        <f t="shared" ref="K27:K29" si="21">I27/12</f>
        <v>0</v>
      </c>
      <c r="L27" s="36" t="e">
        <f t="shared" ref="L27:L29" si="22">J27/$J$26</f>
        <v>#DIV/0!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2:39" ht="16">
      <c r="B28" s="8"/>
      <c r="C28" s="29">
        <v>5.2</v>
      </c>
      <c r="D28" s="30"/>
      <c r="E28" s="8" t="s">
        <v>192</v>
      </c>
      <c r="F28" s="37"/>
      <c r="G28" s="39"/>
      <c r="H28" s="9"/>
      <c r="I28" s="11">
        <f t="shared" si="11"/>
        <v>0</v>
      </c>
      <c r="J28" s="11">
        <f t="shared" si="20"/>
        <v>0</v>
      </c>
      <c r="K28" s="11">
        <f t="shared" si="21"/>
        <v>0</v>
      </c>
      <c r="L28" s="36" t="e">
        <f t="shared" si="22"/>
        <v>#DIV/0!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2:39" ht="16">
      <c r="B29" s="8"/>
      <c r="C29" s="29">
        <v>5.3</v>
      </c>
      <c r="D29" s="30"/>
      <c r="E29" s="8" t="s">
        <v>193</v>
      </c>
      <c r="F29" s="37"/>
      <c r="G29" s="39"/>
      <c r="H29" s="9"/>
      <c r="I29" s="11">
        <f t="shared" si="11"/>
        <v>0</v>
      </c>
      <c r="J29" s="11">
        <f t="shared" si="20"/>
        <v>0</v>
      </c>
      <c r="K29" s="11">
        <f t="shared" si="21"/>
        <v>0</v>
      </c>
      <c r="L29" s="36" t="e">
        <f t="shared" si="22"/>
        <v>#DIV/0!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2:39" ht="16">
      <c r="B30" s="8"/>
      <c r="C30" s="40">
        <v>6</v>
      </c>
      <c r="D30" s="148" t="s">
        <v>194</v>
      </c>
      <c r="E30" s="145"/>
      <c r="F30" s="24"/>
      <c r="G30" s="24"/>
      <c r="H30" s="112"/>
      <c r="I30" s="24">
        <f t="shared" si="11"/>
        <v>0</v>
      </c>
      <c r="J30" s="24">
        <f t="shared" ref="J30:K30" si="23">SUM(J31:J32)</f>
        <v>0</v>
      </c>
      <c r="K30" s="24">
        <f t="shared" si="23"/>
        <v>0</v>
      </c>
      <c r="L30" s="27" t="e">
        <f>J30/$J$51</f>
        <v>#DIV/0!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2:39" ht="16">
      <c r="B31" s="8"/>
      <c r="C31" s="29">
        <v>6.1</v>
      </c>
      <c r="D31" s="30"/>
      <c r="E31" s="8" t="s">
        <v>195</v>
      </c>
      <c r="F31" s="31"/>
      <c r="G31" s="33"/>
      <c r="H31" s="9"/>
      <c r="I31" s="11">
        <f t="shared" si="11"/>
        <v>0</v>
      </c>
      <c r="J31" s="11">
        <f t="shared" ref="J31:J32" si="24">I31</f>
        <v>0</v>
      </c>
      <c r="K31" s="11">
        <f t="shared" ref="K31:K32" si="25">I31/12</f>
        <v>0</v>
      </c>
      <c r="L31" s="36" t="e">
        <f t="shared" ref="L31:L32" si="26">J31/$J$30</f>
        <v>#DIV/0!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2:39" ht="16">
      <c r="B32" s="8"/>
      <c r="C32" s="29">
        <v>6.2</v>
      </c>
      <c r="D32" s="30"/>
      <c r="E32" s="8" t="s">
        <v>196</v>
      </c>
      <c r="F32" s="37"/>
      <c r="G32" s="39"/>
      <c r="H32" s="9"/>
      <c r="I32" s="11">
        <f t="shared" si="11"/>
        <v>0</v>
      </c>
      <c r="J32" s="11">
        <f t="shared" si="24"/>
        <v>0</v>
      </c>
      <c r="K32" s="11">
        <f t="shared" si="25"/>
        <v>0</v>
      </c>
      <c r="L32" s="36" t="e">
        <f t="shared" si="26"/>
        <v>#DIV/0!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2:39" ht="16">
      <c r="B33" s="8"/>
      <c r="C33" s="40">
        <v>7</v>
      </c>
      <c r="D33" s="148" t="s">
        <v>197</v>
      </c>
      <c r="E33" s="145"/>
      <c r="F33" s="24"/>
      <c r="G33" s="24"/>
      <c r="H33" s="112"/>
      <c r="I33" s="24">
        <f t="shared" si="11"/>
        <v>0</v>
      </c>
      <c r="J33" s="24">
        <f t="shared" ref="J33:K33" si="27">SUM(J34:J37)</f>
        <v>0</v>
      </c>
      <c r="K33" s="24">
        <f t="shared" si="27"/>
        <v>0</v>
      </c>
      <c r="L33" s="27" t="e">
        <f>J33/$J$51</f>
        <v>#DIV/0!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2:39" ht="16">
      <c r="B34" s="8"/>
      <c r="C34" s="29">
        <v>7.1</v>
      </c>
      <c r="D34" s="30"/>
      <c r="E34" s="8" t="s">
        <v>198</v>
      </c>
      <c r="F34" s="31"/>
      <c r="G34" s="33"/>
      <c r="H34" s="9"/>
      <c r="I34" s="11">
        <f t="shared" si="11"/>
        <v>0</v>
      </c>
      <c r="J34" s="11">
        <f t="shared" ref="J34:J37" si="28">I34</f>
        <v>0</v>
      </c>
      <c r="K34" s="11">
        <f t="shared" ref="K34:K37" si="29">I34/12</f>
        <v>0</v>
      </c>
      <c r="L34" s="36" t="e">
        <f t="shared" ref="L34:L37" si="30">J34/$J$33</f>
        <v>#DIV/0!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2:39" ht="16">
      <c r="B35" s="8"/>
      <c r="C35" s="29">
        <v>7.2</v>
      </c>
      <c r="D35" s="30"/>
      <c r="E35" s="8" t="s">
        <v>199</v>
      </c>
      <c r="F35" s="37"/>
      <c r="G35" s="39"/>
      <c r="H35" s="9"/>
      <c r="I35" s="11">
        <f t="shared" si="11"/>
        <v>0</v>
      </c>
      <c r="J35" s="11">
        <f t="shared" si="28"/>
        <v>0</v>
      </c>
      <c r="K35" s="11">
        <f t="shared" si="29"/>
        <v>0</v>
      </c>
      <c r="L35" s="36" t="e">
        <f t="shared" si="30"/>
        <v>#DIV/0!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2:39" ht="16">
      <c r="B36" s="8"/>
      <c r="C36" s="29">
        <v>7.3</v>
      </c>
      <c r="D36" s="30"/>
      <c r="E36" s="8" t="s">
        <v>200</v>
      </c>
      <c r="F36" s="37"/>
      <c r="G36" s="39"/>
      <c r="H36" s="9"/>
      <c r="I36" s="11">
        <f t="shared" si="11"/>
        <v>0</v>
      </c>
      <c r="J36" s="11">
        <f t="shared" si="28"/>
        <v>0</v>
      </c>
      <c r="K36" s="11">
        <f t="shared" si="29"/>
        <v>0</v>
      </c>
      <c r="L36" s="36" t="e">
        <f t="shared" si="30"/>
        <v>#DIV/0!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2:39" ht="16">
      <c r="B37" s="8"/>
      <c r="C37" s="29">
        <v>7.4</v>
      </c>
      <c r="D37" s="30"/>
      <c r="E37" s="8" t="s">
        <v>41</v>
      </c>
      <c r="F37" s="37"/>
      <c r="G37" s="39"/>
      <c r="H37" s="9"/>
      <c r="I37" s="11">
        <f t="shared" si="11"/>
        <v>0</v>
      </c>
      <c r="J37" s="11">
        <f t="shared" si="28"/>
        <v>0</v>
      </c>
      <c r="K37" s="11">
        <f t="shared" si="29"/>
        <v>0</v>
      </c>
      <c r="L37" s="36" t="e">
        <f t="shared" si="30"/>
        <v>#DIV/0!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2:39" ht="16">
      <c r="B38" s="8"/>
      <c r="C38" s="40">
        <v>8</v>
      </c>
      <c r="D38" s="148" t="s">
        <v>201</v>
      </c>
      <c r="E38" s="145"/>
      <c r="F38" s="24"/>
      <c r="G38" s="24"/>
      <c r="H38" s="112"/>
      <c r="I38" s="24">
        <f t="shared" si="11"/>
        <v>0</v>
      </c>
      <c r="J38" s="24">
        <f t="shared" ref="J38:K38" si="31">SUM(J39:J41)</f>
        <v>0</v>
      </c>
      <c r="K38" s="24">
        <f t="shared" si="31"/>
        <v>0</v>
      </c>
      <c r="L38" s="27" t="e">
        <f>J38/$J$51</f>
        <v>#DIV/0!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2:39" ht="16">
      <c r="B39" s="8"/>
      <c r="C39" s="29">
        <v>8.1</v>
      </c>
      <c r="D39" s="30"/>
      <c r="E39" s="8" t="s">
        <v>42</v>
      </c>
      <c r="F39" s="31"/>
      <c r="G39" s="33"/>
      <c r="H39" s="9"/>
      <c r="I39" s="11">
        <f t="shared" si="11"/>
        <v>0</v>
      </c>
      <c r="J39" s="11">
        <f t="shared" ref="J39:J41" si="32">I39</f>
        <v>0</v>
      </c>
      <c r="K39" s="11">
        <f t="shared" ref="K39:K41" si="33">I39/12</f>
        <v>0</v>
      </c>
      <c r="L39" s="36" t="e">
        <f t="shared" ref="L39:L41" si="34">J39/$J$38</f>
        <v>#DIV/0!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2:39" ht="16">
      <c r="B40" s="8"/>
      <c r="C40" s="29">
        <v>8.1999999999999993</v>
      </c>
      <c r="D40" s="30"/>
      <c r="E40" s="8" t="s">
        <v>202</v>
      </c>
      <c r="F40" s="37"/>
      <c r="G40" s="39"/>
      <c r="H40" s="9"/>
      <c r="I40" s="11">
        <f t="shared" si="11"/>
        <v>0</v>
      </c>
      <c r="J40" s="11">
        <f t="shared" si="32"/>
        <v>0</v>
      </c>
      <c r="K40" s="11">
        <f t="shared" si="33"/>
        <v>0</v>
      </c>
      <c r="L40" s="36" t="e">
        <f t="shared" si="34"/>
        <v>#DIV/0!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2:39" ht="16">
      <c r="B41" s="8"/>
      <c r="C41" s="29">
        <v>8.3000000000000007</v>
      </c>
      <c r="D41" s="30"/>
      <c r="E41" s="8" t="s">
        <v>203</v>
      </c>
      <c r="F41" s="37"/>
      <c r="G41" s="39"/>
      <c r="H41" s="9"/>
      <c r="I41" s="11">
        <f t="shared" si="11"/>
        <v>0</v>
      </c>
      <c r="J41" s="11">
        <f t="shared" si="32"/>
        <v>0</v>
      </c>
      <c r="K41" s="11">
        <f t="shared" si="33"/>
        <v>0</v>
      </c>
      <c r="L41" s="36" t="e">
        <f t="shared" si="34"/>
        <v>#DIV/0!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2:39" ht="16">
      <c r="B42" s="8"/>
      <c r="C42" s="40">
        <v>9</v>
      </c>
      <c r="D42" s="148" t="s">
        <v>204</v>
      </c>
      <c r="E42" s="145"/>
      <c r="F42" s="24"/>
      <c r="G42" s="24"/>
      <c r="H42" s="112"/>
      <c r="I42" s="24">
        <f t="shared" si="11"/>
        <v>0</v>
      </c>
      <c r="J42" s="24">
        <f t="shared" ref="J42:K42" si="35">SUM(J43:J45)</f>
        <v>0</v>
      </c>
      <c r="K42" s="24">
        <f t="shared" si="35"/>
        <v>0</v>
      </c>
      <c r="L42" s="27" t="e">
        <f>J42/$J$51</f>
        <v>#DIV/0!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2:39" ht="16">
      <c r="B43" s="8"/>
      <c r="C43" s="29">
        <v>9.1</v>
      </c>
      <c r="D43" s="30"/>
      <c r="E43" s="8" t="s">
        <v>205</v>
      </c>
      <c r="F43" s="31"/>
      <c r="G43" s="33"/>
      <c r="H43" s="9"/>
      <c r="I43" s="11">
        <f t="shared" si="11"/>
        <v>0</v>
      </c>
      <c r="J43" s="11">
        <f t="shared" ref="J43:J45" si="36">I43</f>
        <v>0</v>
      </c>
      <c r="K43" s="11">
        <f t="shared" ref="K43:K45" si="37">I43/12</f>
        <v>0</v>
      </c>
      <c r="L43" s="36" t="e">
        <f t="shared" ref="L43:L45" si="38">J43/$J$42</f>
        <v>#DIV/0!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2:39" ht="16">
      <c r="B44" s="8"/>
      <c r="C44" s="29">
        <v>9.1999999999999993</v>
      </c>
      <c r="D44" s="30"/>
      <c r="E44" s="8" t="s">
        <v>206</v>
      </c>
      <c r="F44" s="37"/>
      <c r="G44" s="39"/>
      <c r="H44" s="9"/>
      <c r="I44" s="11">
        <f t="shared" si="11"/>
        <v>0</v>
      </c>
      <c r="J44" s="11">
        <f t="shared" si="36"/>
        <v>0</v>
      </c>
      <c r="K44" s="11">
        <f t="shared" si="37"/>
        <v>0</v>
      </c>
      <c r="L44" s="36" t="e">
        <f t="shared" si="38"/>
        <v>#DIV/0!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2:39" ht="16">
      <c r="B45" s="8"/>
      <c r="C45" s="29">
        <v>9.3000000000000007</v>
      </c>
      <c r="D45" s="30"/>
      <c r="E45" s="8" t="s">
        <v>207</v>
      </c>
      <c r="F45" s="37"/>
      <c r="G45" s="39"/>
      <c r="H45" s="9"/>
      <c r="I45" s="11">
        <f t="shared" si="11"/>
        <v>0</v>
      </c>
      <c r="J45" s="11">
        <f t="shared" si="36"/>
        <v>0</v>
      </c>
      <c r="K45" s="11">
        <f t="shared" si="37"/>
        <v>0</v>
      </c>
      <c r="L45" s="36" t="e">
        <f t="shared" si="38"/>
        <v>#DIV/0!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2:39" ht="16">
      <c r="B46" s="8"/>
      <c r="C46" s="53">
        <v>10</v>
      </c>
      <c r="D46" s="54" t="s">
        <v>41</v>
      </c>
      <c r="E46" s="55"/>
      <c r="F46" s="56"/>
      <c r="G46" s="56"/>
      <c r="H46" s="115"/>
      <c r="I46" s="56">
        <f t="shared" si="11"/>
        <v>0</v>
      </c>
      <c r="J46" s="56">
        <f t="shared" ref="J46:K46" si="39">SUM(J47:J50)</f>
        <v>0</v>
      </c>
      <c r="K46" s="56">
        <f t="shared" si="39"/>
        <v>0</v>
      </c>
      <c r="L46" s="60" t="e">
        <f>J46/$J$51</f>
        <v>#DIV/0!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2:39" ht="16">
      <c r="B47" s="8"/>
      <c r="C47" s="61">
        <v>10.1</v>
      </c>
      <c r="D47" s="62"/>
      <c r="E47" s="116">
        <v>1</v>
      </c>
      <c r="F47" s="31"/>
      <c r="G47" s="33"/>
      <c r="H47" s="117"/>
      <c r="I47" s="66">
        <f t="shared" si="11"/>
        <v>0</v>
      </c>
      <c r="J47" s="66">
        <f t="shared" ref="J47:J50" si="40">I47</f>
        <v>0</v>
      </c>
      <c r="K47" s="66">
        <f t="shared" ref="K47:K50" si="41">I47/12</f>
        <v>0</v>
      </c>
      <c r="L47" s="118" t="e">
        <f t="shared" ref="L47:L50" si="42">J47/$J$46</f>
        <v>#DIV/0!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2:39" ht="16">
      <c r="B48" s="8"/>
      <c r="C48" s="29">
        <v>10.199999999999999</v>
      </c>
      <c r="D48" s="30"/>
      <c r="E48" s="10">
        <v>2</v>
      </c>
      <c r="F48" s="37"/>
      <c r="G48" s="39"/>
      <c r="H48" s="9"/>
      <c r="I48" s="11">
        <f t="shared" si="11"/>
        <v>0</v>
      </c>
      <c r="J48" s="11">
        <f t="shared" si="40"/>
        <v>0</v>
      </c>
      <c r="K48" s="11">
        <f t="shared" si="41"/>
        <v>0</v>
      </c>
      <c r="L48" s="36" t="e">
        <f t="shared" si="42"/>
        <v>#DIV/0!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2:39" ht="16">
      <c r="B49" s="8"/>
      <c r="C49" s="29">
        <v>10.3</v>
      </c>
      <c r="D49" s="30"/>
      <c r="E49" s="10">
        <v>3</v>
      </c>
      <c r="F49" s="37"/>
      <c r="G49" s="39"/>
      <c r="H49" s="9"/>
      <c r="I49" s="11">
        <f t="shared" si="11"/>
        <v>0</v>
      </c>
      <c r="J49" s="11">
        <f t="shared" si="40"/>
        <v>0</v>
      </c>
      <c r="K49" s="11">
        <f t="shared" si="41"/>
        <v>0</v>
      </c>
      <c r="L49" s="36" t="e">
        <f t="shared" si="42"/>
        <v>#DIV/0!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2:39" ht="16">
      <c r="B50" s="8"/>
      <c r="C50" s="29">
        <v>10.4</v>
      </c>
      <c r="D50" s="30"/>
      <c r="E50" s="10">
        <v>4</v>
      </c>
      <c r="F50" s="37"/>
      <c r="G50" s="39"/>
      <c r="H50" s="9"/>
      <c r="I50" s="11">
        <f t="shared" si="11"/>
        <v>0</v>
      </c>
      <c r="J50" s="11">
        <f t="shared" si="40"/>
        <v>0</v>
      </c>
      <c r="K50" s="11">
        <f t="shared" si="41"/>
        <v>0</v>
      </c>
      <c r="L50" s="36" t="e">
        <f t="shared" si="42"/>
        <v>#DIV/0!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2:39" ht="16">
      <c r="B51" s="8"/>
      <c r="C51" s="14"/>
      <c r="D51" s="15" t="s">
        <v>148</v>
      </c>
      <c r="E51" s="74"/>
      <c r="F51" s="17"/>
      <c r="G51" s="17"/>
      <c r="H51" s="16"/>
      <c r="I51" s="16"/>
      <c r="J51" s="82">
        <f t="shared" ref="J51:K51" si="43">J46+J42+J38+J33+J30+J26+J21+J18+J13+J8</f>
        <v>0</v>
      </c>
      <c r="K51" s="82">
        <f t="shared" si="43"/>
        <v>0</v>
      </c>
      <c r="L51" s="10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2:39" ht="16">
      <c r="B52" s="8"/>
      <c r="C52" s="8"/>
      <c r="D52" s="10"/>
      <c r="E52" s="9"/>
      <c r="F52" s="11"/>
      <c r="G52" s="79"/>
      <c r="H52" s="8"/>
      <c r="I52" s="8"/>
      <c r="J52" s="8"/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2:39" ht="16">
      <c r="B53" s="8"/>
      <c r="C53" s="8"/>
      <c r="D53" s="8"/>
      <c r="E53" s="8"/>
      <c r="F53" s="79"/>
      <c r="G53" s="7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2:39" ht="16">
      <c r="B54" s="8"/>
      <c r="C54" s="8"/>
      <c r="D54" s="8"/>
      <c r="E54" s="8"/>
      <c r="F54" s="79"/>
      <c r="G54" s="7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2:39" ht="16">
      <c r="B55" s="8"/>
      <c r="C55" s="8"/>
      <c r="D55" s="8"/>
      <c r="E55" s="8"/>
      <c r="F55" s="79"/>
      <c r="G55" s="7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2:39" ht="16">
      <c r="B56" s="8"/>
      <c r="C56" s="8"/>
      <c r="D56" s="8"/>
      <c r="E56" s="8"/>
      <c r="F56" s="79"/>
      <c r="G56" s="79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2:39" ht="16">
      <c r="B57" s="8"/>
      <c r="C57" s="8"/>
      <c r="D57" s="8"/>
      <c r="E57" s="8"/>
      <c r="F57" s="79"/>
      <c r="G57" s="7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2:39" ht="16">
      <c r="B58" s="8"/>
      <c r="C58" s="8"/>
      <c r="D58" s="8"/>
      <c r="E58" s="8"/>
      <c r="F58" s="79"/>
      <c r="G58" s="7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2:39" ht="16">
      <c r="B59" s="8"/>
      <c r="C59" s="8"/>
      <c r="D59" s="8"/>
      <c r="E59" s="8"/>
      <c r="F59" s="79"/>
      <c r="G59" s="7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2:39" ht="16">
      <c r="B60" s="8"/>
      <c r="C60" s="8"/>
      <c r="D60" s="8"/>
      <c r="E60" s="8"/>
      <c r="F60" s="79"/>
      <c r="G60" s="7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2:39" ht="16">
      <c r="B61" s="8"/>
      <c r="C61" s="8"/>
      <c r="D61" s="8"/>
      <c r="E61" s="8"/>
      <c r="F61" s="79"/>
      <c r="G61" s="7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2:39" ht="16">
      <c r="B62" s="8"/>
      <c r="C62" s="8"/>
      <c r="D62" s="8"/>
      <c r="E62" s="8"/>
      <c r="F62" s="79"/>
      <c r="G62" s="7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2:39" ht="16">
      <c r="B63" s="8"/>
      <c r="C63" s="8"/>
      <c r="D63" s="8"/>
      <c r="E63" s="8"/>
      <c r="F63" s="79"/>
      <c r="G63" s="7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2:39" ht="16">
      <c r="B64" s="8"/>
      <c r="C64" s="8"/>
      <c r="D64" s="8"/>
      <c r="E64" s="8"/>
      <c r="F64" s="79"/>
      <c r="G64" s="7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2:39" ht="16">
      <c r="B65" s="8"/>
      <c r="C65" s="8"/>
      <c r="D65" s="8"/>
      <c r="E65" s="8"/>
      <c r="F65" s="79"/>
      <c r="G65" s="7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2:39" ht="16">
      <c r="B66" s="8"/>
      <c r="C66" s="8"/>
      <c r="D66" s="8"/>
      <c r="E66" s="8"/>
      <c r="F66" s="79"/>
      <c r="G66" s="7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2:39" ht="16">
      <c r="B67" s="8"/>
      <c r="C67" s="8"/>
      <c r="D67" s="8"/>
      <c r="E67" s="8"/>
      <c r="F67" s="79"/>
      <c r="G67" s="7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2:39" ht="16">
      <c r="B68" s="8"/>
      <c r="C68" s="8"/>
      <c r="D68" s="8"/>
      <c r="E68" s="8"/>
      <c r="F68" s="79"/>
      <c r="G68" s="7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2:39" ht="16">
      <c r="B69" s="8"/>
      <c r="C69" s="8"/>
      <c r="D69" s="8"/>
      <c r="E69" s="8"/>
      <c r="F69" s="79"/>
      <c r="G69" s="7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2:39" ht="16">
      <c r="B70" s="8"/>
      <c r="C70" s="8"/>
      <c r="D70" s="8"/>
      <c r="E70" s="8"/>
      <c r="F70" s="79"/>
      <c r="G70" s="7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2:39" ht="16">
      <c r="B71" s="8"/>
      <c r="C71" s="8"/>
      <c r="D71" s="8"/>
      <c r="E71" s="8"/>
      <c r="F71" s="79"/>
      <c r="G71" s="7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2:39" ht="16">
      <c r="B72" s="8"/>
      <c r="C72" s="8"/>
      <c r="D72" s="8"/>
      <c r="E72" s="8"/>
      <c r="F72" s="79"/>
      <c r="G72" s="79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2:39" ht="16">
      <c r="B73" s="8"/>
      <c r="C73" s="8"/>
      <c r="D73" s="8"/>
      <c r="E73" s="8"/>
      <c r="F73" s="79"/>
      <c r="G73" s="7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2:39" ht="16">
      <c r="B74" s="8"/>
      <c r="C74" s="8"/>
      <c r="D74" s="8"/>
      <c r="E74" s="8"/>
      <c r="F74" s="79"/>
      <c r="G74" s="7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2:39" ht="16">
      <c r="B75" s="8"/>
      <c r="C75" s="8"/>
      <c r="D75" s="8"/>
      <c r="E75" s="8"/>
      <c r="F75" s="79"/>
      <c r="G75" s="7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2:39" ht="16">
      <c r="B76" s="8"/>
      <c r="C76" s="8"/>
      <c r="D76" s="8"/>
      <c r="E76" s="8"/>
      <c r="F76" s="79"/>
      <c r="G76" s="79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2:39" ht="16">
      <c r="B77" s="8"/>
      <c r="C77" s="8"/>
      <c r="D77" s="8"/>
      <c r="E77" s="8"/>
      <c r="F77" s="79"/>
      <c r="G77" s="7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2:39" ht="16">
      <c r="B78" s="8"/>
      <c r="C78" s="8"/>
      <c r="D78" s="8"/>
      <c r="E78" s="8"/>
      <c r="F78" s="79"/>
      <c r="G78" s="7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2:39" ht="16">
      <c r="B79" s="8"/>
      <c r="C79" s="8"/>
      <c r="D79" s="8"/>
      <c r="E79" s="8"/>
      <c r="F79" s="79"/>
      <c r="G79" s="7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2:39" ht="16">
      <c r="B80" s="8"/>
      <c r="C80" s="8"/>
      <c r="D80" s="8"/>
      <c r="E80" s="8"/>
      <c r="F80" s="79"/>
      <c r="G80" s="7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2:39" ht="16">
      <c r="B81" s="8"/>
      <c r="C81" s="8"/>
      <c r="D81" s="8"/>
      <c r="E81" s="8"/>
      <c r="F81" s="79"/>
      <c r="G81" s="7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2:39" ht="16">
      <c r="B82" s="8"/>
      <c r="C82" s="8"/>
      <c r="D82" s="8"/>
      <c r="E82" s="8"/>
      <c r="F82" s="79"/>
      <c r="G82" s="7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2:39" ht="16">
      <c r="B83" s="8"/>
      <c r="C83" s="8"/>
      <c r="D83" s="8"/>
      <c r="E83" s="8"/>
      <c r="F83" s="79"/>
      <c r="G83" s="7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2:39" ht="16">
      <c r="B84" s="8"/>
      <c r="C84" s="8"/>
      <c r="D84" s="8"/>
      <c r="E84" s="8"/>
      <c r="F84" s="79"/>
      <c r="G84" s="79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2:39" ht="16">
      <c r="B85" s="8"/>
      <c r="C85" s="8"/>
      <c r="D85" s="8"/>
      <c r="E85" s="8"/>
      <c r="F85" s="79"/>
      <c r="G85" s="79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2:39" ht="16">
      <c r="B86" s="8"/>
      <c r="C86" s="8"/>
      <c r="D86" s="8"/>
      <c r="E86" s="8"/>
      <c r="F86" s="79"/>
      <c r="G86" s="79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2:39" ht="16">
      <c r="B87" s="8"/>
      <c r="C87" s="8"/>
      <c r="D87" s="8"/>
      <c r="E87" s="8"/>
      <c r="F87" s="79"/>
      <c r="G87" s="79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2:39" ht="16">
      <c r="B88" s="8"/>
      <c r="C88" s="8"/>
      <c r="D88" s="8"/>
      <c r="E88" s="8"/>
      <c r="F88" s="79"/>
      <c r="G88" s="7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2:39" ht="16">
      <c r="B89" s="8"/>
      <c r="C89" s="8"/>
      <c r="D89" s="8"/>
      <c r="E89" s="8"/>
      <c r="F89" s="79"/>
      <c r="G89" s="7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2:39" ht="16">
      <c r="B90" s="8"/>
      <c r="C90" s="8"/>
      <c r="D90" s="8"/>
      <c r="E90" s="8"/>
      <c r="F90" s="79"/>
      <c r="G90" s="7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2:39" ht="16">
      <c r="B91" s="8"/>
      <c r="C91" s="8"/>
      <c r="D91" s="8"/>
      <c r="E91" s="8"/>
      <c r="F91" s="79"/>
      <c r="G91" s="7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2:39" ht="16">
      <c r="B92" s="8"/>
      <c r="C92" s="8"/>
      <c r="D92" s="8"/>
      <c r="E92" s="8"/>
      <c r="F92" s="79"/>
      <c r="G92" s="7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2:39" ht="16">
      <c r="B93" s="8"/>
      <c r="C93" s="8"/>
      <c r="D93" s="8"/>
      <c r="E93" s="8"/>
      <c r="F93" s="79"/>
      <c r="G93" s="7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</row>
    <row r="94" spans="2:39" ht="16">
      <c r="B94" s="8"/>
      <c r="C94" s="8"/>
      <c r="D94" s="8"/>
      <c r="E94" s="8"/>
      <c r="F94" s="79"/>
      <c r="G94" s="7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</row>
    <row r="95" spans="2:39" ht="16">
      <c r="B95" s="8"/>
      <c r="C95" s="8"/>
      <c r="D95" s="8"/>
      <c r="E95" s="8"/>
      <c r="F95" s="79"/>
      <c r="G95" s="7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</row>
    <row r="96" spans="2:39" ht="16">
      <c r="B96" s="8"/>
      <c r="C96" s="8"/>
      <c r="D96" s="8"/>
      <c r="E96" s="8"/>
      <c r="F96" s="79"/>
      <c r="G96" s="7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</row>
    <row r="97" spans="2:39" ht="16">
      <c r="B97" s="8"/>
      <c r="C97" s="8"/>
      <c r="D97" s="8"/>
      <c r="E97" s="8"/>
      <c r="F97" s="79"/>
      <c r="G97" s="79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</row>
    <row r="98" spans="2:39" ht="16">
      <c r="B98" s="8"/>
      <c r="C98" s="8"/>
      <c r="D98" s="8"/>
      <c r="E98" s="8"/>
      <c r="F98" s="79"/>
      <c r="G98" s="7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</row>
    <row r="99" spans="2:39" ht="16">
      <c r="B99" s="8"/>
      <c r="C99" s="8"/>
      <c r="D99" s="8"/>
      <c r="E99" s="8"/>
      <c r="F99" s="79"/>
      <c r="G99" s="7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</row>
    <row r="100" spans="2:39" ht="16">
      <c r="B100" s="8"/>
      <c r="C100" s="8"/>
      <c r="D100" s="8"/>
      <c r="E100" s="8"/>
      <c r="F100" s="79"/>
      <c r="G100" s="7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</row>
    <row r="101" spans="2:39" ht="16">
      <c r="B101" s="8"/>
      <c r="C101" s="8"/>
      <c r="D101" s="8"/>
      <c r="E101" s="8"/>
      <c r="F101" s="79"/>
      <c r="G101" s="7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</row>
    <row r="102" spans="2:39" ht="16">
      <c r="B102" s="8"/>
      <c r="C102" s="8"/>
      <c r="D102" s="8"/>
      <c r="E102" s="8"/>
      <c r="F102" s="79"/>
      <c r="G102" s="7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</row>
    <row r="103" spans="2:39" ht="16">
      <c r="B103" s="8"/>
      <c r="C103" s="8"/>
      <c r="D103" s="8"/>
      <c r="E103" s="8"/>
      <c r="F103" s="79"/>
      <c r="G103" s="7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2:39" ht="16">
      <c r="B104" s="8"/>
      <c r="C104" s="8"/>
      <c r="D104" s="8"/>
      <c r="E104" s="8"/>
      <c r="F104" s="79"/>
      <c r="G104" s="7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2:39" ht="16">
      <c r="B105" s="8"/>
      <c r="C105" s="8"/>
      <c r="D105" s="8"/>
      <c r="E105" s="8"/>
      <c r="F105" s="79"/>
      <c r="G105" s="7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2:39" ht="16">
      <c r="B106" s="8"/>
      <c r="C106" s="8"/>
      <c r="D106" s="8"/>
      <c r="E106" s="8"/>
      <c r="F106" s="79"/>
      <c r="G106" s="79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</row>
    <row r="107" spans="2:39" ht="16">
      <c r="B107" s="8"/>
      <c r="C107" s="8"/>
      <c r="D107" s="8"/>
      <c r="E107" s="8"/>
      <c r="F107" s="79"/>
      <c r="G107" s="79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</row>
    <row r="108" spans="2:39" ht="16">
      <c r="B108" s="8"/>
      <c r="C108" s="8"/>
      <c r="D108" s="8"/>
      <c r="E108" s="8"/>
      <c r="F108" s="79"/>
      <c r="G108" s="79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</row>
    <row r="109" spans="2:39" ht="16">
      <c r="B109" s="8"/>
      <c r="C109" s="8"/>
      <c r="D109" s="8"/>
      <c r="E109" s="8"/>
      <c r="F109" s="79"/>
      <c r="G109" s="7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</row>
    <row r="110" spans="2:39" ht="16">
      <c r="B110" s="8"/>
      <c r="C110" s="8"/>
      <c r="D110" s="8"/>
      <c r="E110" s="8"/>
      <c r="F110" s="79"/>
      <c r="G110" s="79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</row>
    <row r="111" spans="2:39" ht="16">
      <c r="B111" s="8"/>
      <c r="C111" s="8"/>
      <c r="D111" s="8"/>
      <c r="E111" s="8"/>
      <c r="F111" s="79"/>
      <c r="G111" s="7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spans="2:39" ht="16">
      <c r="B112" s="8"/>
      <c r="C112" s="8"/>
      <c r="D112" s="8"/>
      <c r="E112" s="8"/>
      <c r="F112" s="79"/>
      <c r="G112" s="79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</row>
    <row r="113" spans="2:39" ht="16">
      <c r="B113" s="8"/>
      <c r="C113" s="8"/>
      <c r="D113" s="8"/>
      <c r="E113" s="8"/>
      <c r="F113" s="79"/>
      <c r="G113" s="79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2:39" ht="16">
      <c r="B114" s="8"/>
      <c r="C114" s="8"/>
      <c r="D114" s="8"/>
      <c r="E114" s="8"/>
      <c r="F114" s="79"/>
      <c r="G114" s="79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2:39" ht="16">
      <c r="B115" s="8"/>
      <c r="C115" s="8"/>
      <c r="D115" s="8"/>
      <c r="E115" s="8"/>
      <c r="F115" s="79"/>
      <c r="G115" s="79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  <row r="116" spans="2:39" ht="16">
      <c r="B116" s="8"/>
      <c r="C116" s="8"/>
      <c r="D116" s="8"/>
      <c r="E116" s="8"/>
      <c r="F116" s="79"/>
      <c r="G116" s="7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</row>
    <row r="117" spans="2:39" ht="16">
      <c r="B117" s="8"/>
      <c r="C117" s="8"/>
      <c r="D117" s="8"/>
      <c r="E117" s="8"/>
      <c r="F117" s="79"/>
      <c r="G117" s="79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</row>
    <row r="118" spans="2:39" ht="16">
      <c r="B118" s="8"/>
      <c r="C118" s="8"/>
      <c r="D118" s="8"/>
      <c r="E118" s="8"/>
      <c r="F118" s="79"/>
      <c r="G118" s="79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</row>
    <row r="119" spans="2:39" ht="16">
      <c r="B119" s="8"/>
      <c r="C119" s="8"/>
      <c r="D119" s="8"/>
      <c r="E119" s="8"/>
      <c r="F119" s="79"/>
      <c r="G119" s="79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2:39" ht="16">
      <c r="B120" s="8"/>
      <c r="C120" s="8"/>
      <c r="D120" s="8"/>
      <c r="E120" s="8"/>
      <c r="F120" s="79"/>
      <c r="G120" s="79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2:39" ht="16">
      <c r="B121" s="8"/>
      <c r="C121" s="8"/>
      <c r="D121" s="8"/>
      <c r="E121" s="8"/>
      <c r="F121" s="79"/>
      <c r="G121" s="79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2:39" ht="16">
      <c r="B122" s="8"/>
      <c r="C122" s="8"/>
      <c r="D122" s="8"/>
      <c r="E122" s="8"/>
      <c r="F122" s="79"/>
      <c r="G122" s="79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</row>
    <row r="123" spans="2:39" ht="16">
      <c r="B123" s="8"/>
      <c r="C123" s="8"/>
      <c r="D123" s="8"/>
      <c r="E123" s="8"/>
      <c r="F123" s="79"/>
      <c r="G123" s="79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</row>
    <row r="124" spans="2:39" ht="16">
      <c r="B124" s="8"/>
      <c r="C124" s="8"/>
      <c r="D124" s="8"/>
      <c r="E124" s="8"/>
      <c r="F124" s="79"/>
      <c r="G124" s="79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</row>
    <row r="125" spans="2:39" ht="16">
      <c r="B125" s="8"/>
      <c r="C125" s="8"/>
      <c r="D125" s="8"/>
      <c r="E125" s="8"/>
      <c r="F125" s="79"/>
      <c r="G125" s="79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</row>
    <row r="126" spans="2:39" ht="16">
      <c r="B126" s="8"/>
      <c r="C126" s="8"/>
      <c r="D126" s="8"/>
      <c r="E126" s="8"/>
      <c r="F126" s="79"/>
      <c r="G126" s="79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</row>
    <row r="127" spans="2:39" ht="16">
      <c r="B127" s="8"/>
      <c r="C127" s="8"/>
      <c r="D127" s="8"/>
      <c r="E127" s="8"/>
      <c r="F127" s="79"/>
      <c r="G127" s="79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</row>
    <row r="128" spans="2:39" ht="16">
      <c r="B128" s="8"/>
      <c r="C128" s="8"/>
      <c r="D128" s="8"/>
      <c r="E128" s="8"/>
      <c r="F128" s="79"/>
      <c r="G128" s="79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</row>
    <row r="129" spans="2:39" ht="16">
      <c r="B129" s="8"/>
      <c r="C129" s="8"/>
      <c r="D129" s="8"/>
      <c r="E129" s="8"/>
      <c r="F129" s="79"/>
      <c r="G129" s="79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</row>
    <row r="130" spans="2:39" ht="16">
      <c r="B130" s="8"/>
      <c r="C130" s="8"/>
      <c r="D130" s="8"/>
      <c r="E130" s="8"/>
      <c r="F130" s="79"/>
      <c r="G130" s="7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</row>
    <row r="131" spans="2:39" ht="16">
      <c r="B131" s="8"/>
      <c r="C131" s="8"/>
      <c r="D131" s="8"/>
      <c r="E131" s="8"/>
      <c r="F131" s="79"/>
      <c r="G131" s="79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2:39" ht="16">
      <c r="B132" s="8"/>
      <c r="C132" s="8"/>
      <c r="D132" s="8"/>
      <c r="E132" s="8"/>
      <c r="F132" s="79"/>
      <c r="G132" s="79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</row>
    <row r="133" spans="2:39" ht="16">
      <c r="B133" s="8"/>
      <c r="C133" s="8"/>
      <c r="D133" s="8"/>
      <c r="E133" s="8"/>
      <c r="F133" s="79"/>
      <c r="G133" s="79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  <row r="134" spans="2:39" ht="16">
      <c r="B134" s="8"/>
      <c r="C134" s="8"/>
      <c r="D134" s="8"/>
      <c r="E134" s="8"/>
      <c r="F134" s="79"/>
      <c r="G134" s="79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</row>
    <row r="135" spans="2:39" ht="16">
      <c r="B135" s="8"/>
      <c r="C135" s="8"/>
      <c r="D135" s="8"/>
      <c r="E135" s="8"/>
      <c r="F135" s="79"/>
      <c r="G135" s="79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</row>
    <row r="136" spans="2:39" ht="16">
      <c r="B136" s="8"/>
      <c r="C136" s="8"/>
      <c r="D136" s="8"/>
      <c r="E136" s="8"/>
      <c r="F136" s="79"/>
      <c r="G136" s="79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</row>
    <row r="137" spans="2:39" ht="16">
      <c r="B137" s="8"/>
      <c r="C137" s="8"/>
      <c r="D137" s="8"/>
      <c r="E137" s="8"/>
      <c r="F137" s="79"/>
      <c r="G137" s="79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</row>
    <row r="138" spans="2:39" ht="16">
      <c r="B138" s="8"/>
      <c r="C138" s="8"/>
      <c r="D138" s="8"/>
      <c r="E138" s="8"/>
      <c r="F138" s="79"/>
      <c r="G138" s="79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</row>
    <row r="139" spans="2:39" ht="16">
      <c r="B139" s="8"/>
      <c r="C139" s="8"/>
      <c r="D139" s="8"/>
      <c r="E139" s="8"/>
      <c r="F139" s="79"/>
      <c r="G139" s="7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</row>
    <row r="140" spans="2:39" ht="16">
      <c r="B140" s="8"/>
      <c r="C140" s="8"/>
      <c r="D140" s="8"/>
      <c r="E140" s="8"/>
      <c r="F140" s="79"/>
      <c r="G140" s="7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</row>
    <row r="141" spans="2:39" ht="16">
      <c r="B141" s="8"/>
      <c r="C141" s="8"/>
      <c r="D141" s="8"/>
      <c r="E141" s="8"/>
      <c r="F141" s="79"/>
      <c r="G141" s="79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</row>
    <row r="142" spans="2:39" ht="16">
      <c r="B142" s="8"/>
      <c r="C142" s="8"/>
      <c r="D142" s="8"/>
      <c r="E142" s="8"/>
      <c r="F142" s="79"/>
      <c r="G142" s="79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</row>
    <row r="143" spans="2:39" ht="16">
      <c r="B143" s="8"/>
      <c r="C143" s="8"/>
      <c r="D143" s="8"/>
      <c r="E143" s="8"/>
      <c r="F143" s="79"/>
      <c r="G143" s="79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</row>
    <row r="144" spans="2:39" ht="16">
      <c r="B144" s="8"/>
      <c r="C144" s="8"/>
      <c r="D144" s="8"/>
      <c r="E144" s="8"/>
      <c r="F144" s="79"/>
      <c r="G144" s="79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</row>
    <row r="145" spans="2:39" ht="16">
      <c r="B145" s="8"/>
      <c r="C145" s="8"/>
      <c r="D145" s="8"/>
      <c r="E145" s="8"/>
      <c r="F145" s="79"/>
      <c r="G145" s="79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</row>
    <row r="146" spans="2:39" ht="16">
      <c r="B146" s="8"/>
      <c r="C146" s="8"/>
      <c r="D146" s="8"/>
      <c r="E146" s="8"/>
      <c r="F146" s="79"/>
      <c r="G146" s="79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</row>
    <row r="147" spans="2:39" ht="16">
      <c r="B147" s="8"/>
      <c r="C147" s="8"/>
      <c r="D147" s="8"/>
      <c r="E147" s="8"/>
      <c r="F147" s="79"/>
      <c r="G147" s="79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</row>
    <row r="148" spans="2:39" ht="16">
      <c r="B148" s="8"/>
      <c r="C148" s="8"/>
      <c r="D148" s="8"/>
      <c r="E148" s="8"/>
      <c r="F148" s="79"/>
      <c r="G148" s="79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</row>
    <row r="149" spans="2:39" ht="16">
      <c r="B149" s="8"/>
      <c r="C149" s="8"/>
      <c r="D149" s="8"/>
      <c r="E149" s="8"/>
      <c r="F149" s="79"/>
      <c r="G149" s="79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</row>
    <row r="150" spans="2:39" ht="16">
      <c r="B150" s="8"/>
      <c r="C150" s="8"/>
      <c r="D150" s="8"/>
      <c r="E150" s="8"/>
      <c r="F150" s="79"/>
      <c r="G150" s="79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</row>
    <row r="151" spans="2:39" ht="16">
      <c r="B151" s="8"/>
      <c r="C151" s="8"/>
      <c r="D151" s="8"/>
      <c r="E151" s="8"/>
      <c r="F151" s="79"/>
      <c r="G151" s="79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</row>
    <row r="152" spans="2:39" ht="16">
      <c r="B152" s="8"/>
      <c r="C152" s="8"/>
      <c r="D152" s="8"/>
      <c r="E152" s="8"/>
      <c r="F152" s="79"/>
      <c r="G152" s="79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</row>
    <row r="153" spans="2:39" ht="16">
      <c r="B153" s="8"/>
      <c r="C153" s="8"/>
      <c r="D153" s="8"/>
      <c r="E153" s="8"/>
      <c r="F153" s="79"/>
      <c r="G153" s="79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</row>
    <row r="154" spans="2:39" ht="16">
      <c r="B154" s="8"/>
      <c r="C154" s="8"/>
      <c r="D154" s="8"/>
      <c r="E154" s="8"/>
      <c r="F154" s="79"/>
      <c r="G154" s="79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</row>
    <row r="155" spans="2:39" ht="16">
      <c r="B155" s="8"/>
      <c r="C155" s="8"/>
      <c r="D155" s="8"/>
      <c r="E155" s="8"/>
      <c r="F155" s="79"/>
      <c r="G155" s="79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</row>
    <row r="156" spans="2:39" ht="16">
      <c r="B156" s="8"/>
      <c r="C156" s="8"/>
      <c r="D156" s="8"/>
      <c r="E156" s="8"/>
      <c r="F156" s="79"/>
      <c r="G156" s="79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</row>
    <row r="157" spans="2:39" ht="16">
      <c r="B157" s="8"/>
      <c r="C157" s="8"/>
      <c r="D157" s="8"/>
      <c r="E157" s="8"/>
      <c r="F157" s="79"/>
      <c r="G157" s="79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</row>
    <row r="158" spans="2:39" ht="16">
      <c r="B158" s="8"/>
      <c r="C158" s="8"/>
      <c r="D158" s="8"/>
      <c r="E158" s="8"/>
      <c r="F158" s="79"/>
      <c r="G158" s="79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</row>
    <row r="159" spans="2:39" ht="16">
      <c r="B159" s="8"/>
      <c r="C159" s="8"/>
      <c r="D159" s="8"/>
      <c r="E159" s="8"/>
      <c r="F159" s="79"/>
      <c r="G159" s="79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</row>
    <row r="160" spans="2:39" ht="16">
      <c r="B160" s="8"/>
      <c r="C160" s="8"/>
      <c r="D160" s="8"/>
      <c r="E160" s="8"/>
      <c r="F160" s="79"/>
      <c r="G160" s="79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</row>
    <row r="161" spans="2:39" ht="16">
      <c r="B161" s="8"/>
      <c r="C161" s="8"/>
      <c r="D161" s="8"/>
      <c r="E161" s="8"/>
      <c r="F161" s="79"/>
      <c r="G161" s="79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</row>
    <row r="162" spans="2:39" ht="16">
      <c r="B162" s="8"/>
      <c r="C162" s="8"/>
      <c r="D162" s="8"/>
      <c r="E162" s="8"/>
      <c r="F162" s="79"/>
      <c r="G162" s="79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</row>
    <row r="163" spans="2:39" ht="16">
      <c r="B163" s="8"/>
      <c r="C163" s="8"/>
      <c r="D163" s="8"/>
      <c r="E163" s="8"/>
      <c r="F163" s="79"/>
      <c r="G163" s="79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</row>
    <row r="164" spans="2:39" ht="16">
      <c r="B164" s="8"/>
      <c r="C164" s="8"/>
      <c r="D164" s="8"/>
      <c r="E164" s="8"/>
      <c r="F164" s="79"/>
      <c r="G164" s="79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</row>
    <row r="165" spans="2:39" ht="16">
      <c r="B165" s="8"/>
      <c r="C165" s="8"/>
      <c r="D165" s="8"/>
      <c r="E165" s="8"/>
      <c r="F165" s="79"/>
      <c r="G165" s="79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</row>
    <row r="166" spans="2:39" ht="16">
      <c r="B166" s="8"/>
      <c r="C166" s="8"/>
      <c r="D166" s="8"/>
      <c r="E166" s="8"/>
      <c r="F166" s="79"/>
      <c r="G166" s="79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</row>
    <row r="167" spans="2:39" ht="16">
      <c r="B167" s="8"/>
      <c r="C167" s="8"/>
      <c r="D167" s="8"/>
      <c r="E167" s="8"/>
      <c r="F167" s="79"/>
      <c r="G167" s="79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</row>
    <row r="168" spans="2:39" ht="16">
      <c r="B168" s="8"/>
      <c r="C168" s="8"/>
      <c r="D168" s="8"/>
      <c r="E168" s="8"/>
      <c r="F168" s="79"/>
      <c r="G168" s="79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</row>
    <row r="169" spans="2:39" ht="16">
      <c r="B169" s="8"/>
      <c r="C169" s="8"/>
      <c r="D169" s="8"/>
      <c r="E169" s="8"/>
      <c r="F169" s="79"/>
      <c r="G169" s="79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</row>
    <row r="170" spans="2:39" ht="16">
      <c r="B170" s="8"/>
      <c r="C170" s="8"/>
      <c r="D170" s="8"/>
      <c r="E170" s="8"/>
      <c r="F170" s="79"/>
      <c r="G170" s="79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</row>
    <row r="171" spans="2:39" ht="16">
      <c r="B171" s="8"/>
      <c r="C171" s="8"/>
      <c r="D171" s="8"/>
      <c r="E171" s="8"/>
      <c r="F171" s="79"/>
      <c r="G171" s="79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</row>
    <row r="172" spans="2:39" ht="16">
      <c r="B172" s="8"/>
      <c r="C172" s="8"/>
      <c r="D172" s="8"/>
      <c r="E172" s="8"/>
      <c r="F172" s="79"/>
      <c r="G172" s="79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</row>
    <row r="173" spans="2:39" ht="16">
      <c r="B173" s="8"/>
      <c r="C173" s="8"/>
      <c r="D173" s="8"/>
      <c r="E173" s="8"/>
      <c r="F173" s="79"/>
      <c r="G173" s="79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</row>
    <row r="174" spans="2:39" ht="16">
      <c r="B174" s="8"/>
      <c r="C174" s="8"/>
      <c r="D174" s="8"/>
      <c r="E174" s="8"/>
      <c r="F174" s="79"/>
      <c r="G174" s="79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</row>
    <row r="175" spans="2:39" ht="16">
      <c r="B175" s="8"/>
      <c r="C175" s="8"/>
      <c r="D175" s="8"/>
      <c r="E175" s="8"/>
      <c r="F175" s="79"/>
      <c r="G175" s="79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</row>
    <row r="176" spans="2:39" ht="16">
      <c r="B176" s="8"/>
      <c r="C176" s="8"/>
      <c r="D176" s="8"/>
      <c r="E176" s="8"/>
      <c r="F176" s="79"/>
      <c r="G176" s="79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</row>
    <row r="177" spans="2:39" ht="16">
      <c r="B177" s="8"/>
      <c r="C177" s="8"/>
      <c r="D177" s="8"/>
      <c r="E177" s="8"/>
      <c r="F177" s="79"/>
      <c r="G177" s="79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</row>
    <row r="178" spans="2:39" ht="16">
      <c r="B178" s="8"/>
      <c r="C178" s="8"/>
      <c r="D178" s="8"/>
      <c r="E178" s="8"/>
      <c r="F178" s="79"/>
      <c r="G178" s="79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</row>
    <row r="179" spans="2:39" ht="16">
      <c r="B179" s="8"/>
      <c r="C179" s="8"/>
      <c r="D179" s="8"/>
      <c r="E179" s="8"/>
      <c r="F179" s="79"/>
      <c r="G179" s="79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</row>
    <row r="180" spans="2:39" ht="16">
      <c r="B180" s="8"/>
      <c r="C180" s="8"/>
      <c r="D180" s="8"/>
      <c r="E180" s="8"/>
      <c r="F180" s="79"/>
      <c r="G180" s="79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</row>
    <row r="181" spans="2:39" ht="16">
      <c r="B181" s="8"/>
      <c r="C181" s="8"/>
      <c r="D181" s="8"/>
      <c r="E181" s="8"/>
      <c r="F181" s="79"/>
      <c r="G181" s="79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</row>
    <row r="182" spans="2:39" ht="16">
      <c r="B182" s="8"/>
      <c r="C182" s="8"/>
      <c r="D182" s="8"/>
      <c r="E182" s="8"/>
      <c r="F182" s="79"/>
      <c r="G182" s="79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</row>
    <row r="183" spans="2:39" ht="16">
      <c r="B183" s="8"/>
      <c r="C183" s="8"/>
      <c r="D183" s="8"/>
      <c r="E183" s="8"/>
      <c r="F183" s="79"/>
      <c r="G183" s="79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</row>
    <row r="184" spans="2:39" ht="16">
      <c r="B184" s="8"/>
      <c r="C184" s="8"/>
      <c r="D184" s="8"/>
      <c r="E184" s="8"/>
      <c r="F184" s="79"/>
      <c r="G184" s="79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</row>
    <row r="185" spans="2:39" ht="16">
      <c r="B185" s="8"/>
      <c r="C185" s="8"/>
      <c r="D185" s="8"/>
      <c r="E185" s="8"/>
      <c r="F185" s="79"/>
      <c r="G185" s="79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</row>
    <row r="186" spans="2:39" ht="16">
      <c r="B186" s="8"/>
      <c r="C186" s="8"/>
      <c r="D186" s="8"/>
      <c r="E186" s="8"/>
      <c r="F186" s="79"/>
      <c r="G186" s="79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</row>
    <row r="187" spans="2:39" ht="16">
      <c r="B187" s="8"/>
      <c r="C187" s="8"/>
      <c r="D187" s="8"/>
      <c r="E187" s="8"/>
      <c r="F187" s="79"/>
      <c r="G187" s="79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</row>
    <row r="188" spans="2:39" ht="16">
      <c r="B188" s="8"/>
      <c r="C188" s="8"/>
      <c r="D188" s="8"/>
      <c r="E188" s="8"/>
      <c r="F188" s="79"/>
      <c r="G188" s="79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</row>
    <row r="189" spans="2:39" ht="16">
      <c r="B189" s="8"/>
      <c r="C189" s="8"/>
      <c r="D189" s="8"/>
      <c r="E189" s="8"/>
      <c r="F189" s="79"/>
      <c r="G189" s="79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</row>
    <row r="190" spans="2:39" ht="16">
      <c r="B190" s="8"/>
      <c r="C190" s="8"/>
      <c r="D190" s="8"/>
      <c r="E190" s="8"/>
      <c r="F190" s="79"/>
      <c r="G190" s="79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</row>
    <row r="191" spans="2:39" ht="16">
      <c r="B191" s="8"/>
      <c r="C191" s="8"/>
      <c r="D191" s="8"/>
      <c r="E191" s="8"/>
      <c r="F191" s="79"/>
      <c r="G191" s="79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</row>
    <row r="192" spans="2:39" ht="16">
      <c r="B192" s="8"/>
      <c r="C192" s="8"/>
      <c r="D192" s="8"/>
      <c r="E192" s="8"/>
      <c r="F192" s="79"/>
      <c r="G192" s="79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</row>
    <row r="193" spans="2:39" ht="16">
      <c r="B193" s="8"/>
      <c r="C193" s="8"/>
      <c r="D193" s="8"/>
      <c r="E193" s="8"/>
      <c r="F193" s="79"/>
      <c r="G193" s="79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</row>
    <row r="194" spans="2:39" ht="16">
      <c r="B194" s="8"/>
      <c r="C194" s="8"/>
      <c r="D194" s="8"/>
      <c r="E194" s="8"/>
      <c r="F194" s="79"/>
      <c r="G194" s="79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</row>
    <row r="195" spans="2:39" ht="16">
      <c r="B195" s="8"/>
      <c r="C195" s="8"/>
      <c r="D195" s="8"/>
      <c r="E195" s="8"/>
      <c r="F195" s="79"/>
      <c r="G195" s="7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</row>
    <row r="196" spans="2:39" ht="16">
      <c r="B196" s="8"/>
      <c r="C196" s="8"/>
      <c r="D196" s="8"/>
      <c r="E196" s="8"/>
      <c r="F196" s="79"/>
      <c r="G196" s="79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</row>
    <row r="197" spans="2:39" ht="16">
      <c r="B197" s="8"/>
      <c r="C197" s="8"/>
      <c r="D197" s="8"/>
      <c r="E197" s="8"/>
      <c r="F197" s="79"/>
      <c r="G197" s="79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</row>
    <row r="198" spans="2:39" ht="16">
      <c r="B198" s="8"/>
      <c r="C198" s="8"/>
      <c r="D198" s="8"/>
      <c r="E198" s="8"/>
      <c r="F198" s="79"/>
      <c r="G198" s="79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</row>
    <row r="199" spans="2:39" ht="16">
      <c r="B199" s="8"/>
      <c r="C199" s="8"/>
      <c r="D199" s="8"/>
      <c r="E199" s="8"/>
      <c r="F199" s="79"/>
      <c r="G199" s="7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</row>
    <row r="200" spans="2:39" ht="16">
      <c r="B200" s="8"/>
      <c r="C200" s="8"/>
      <c r="D200" s="8"/>
      <c r="E200" s="8"/>
      <c r="F200" s="79"/>
      <c r="G200" s="79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</row>
    <row r="201" spans="2:39" ht="16">
      <c r="B201" s="8"/>
      <c r="C201" s="8"/>
      <c r="D201" s="8"/>
      <c r="E201" s="8"/>
      <c r="F201" s="79"/>
      <c r="G201" s="79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</row>
    <row r="202" spans="2:39" ht="16">
      <c r="B202" s="8"/>
      <c r="C202" s="8"/>
      <c r="D202" s="8"/>
      <c r="E202" s="8"/>
      <c r="F202" s="79"/>
      <c r="G202" s="79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</row>
    <row r="203" spans="2:39" ht="16">
      <c r="B203" s="8"/>
      <c r="C203" s="8"/>
      <c r="D203" s="8"/>
      <c r="E203" s="8"/>
      <c r="F203" s="79"/>
      <c r="G203" s="7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</row>
    <row r="204" spans="2:39" ht="16">
      <c r="B204" s="8"/>
      <c r="C204" s="8"/>
      <c r="D204" s="8"/>
      <c r="E204" s="8"/>
      <c r="F204" s="79"/>
      <c r="G204" s="79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</row>
    <row r="205" spans="2:39" ht="16">
      <c r="B205" s="8"/>
      <c r="C205" s="8"/>
      <c r="D205" s="8"/>
      <c r="E205" s="8"/>
      <c r="F205" s="79"/>
      <c r="G205" s="79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</row>
    <row r="206" spans="2:39" ht="16">
      <c r="B206" s="8"/>
      <c r="C206" s="8"/>
      <c r="D206" s="8"/>
      <c r="E206" s="8"/>
      <c r="F206" s="79"/>
      <c r="G206" s="7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</row>
    <row r="207" spans="2:39" ht="16">
      <c r="B207" s="8"/>
      <c r="C207" s="8"/>
      <c r="D207" s="8"/>
      <c r="E207" s="8"/>
      <c r="F207" s="79"/>
      <c r="G207" s="79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</row>
    <row r="208" spans="2:39" ht="16">
      <c r="B208" s="8"/>
      <c r="C208" s="8"/>
      <c r="D208" s="8"/>
      <c r="E208" s="8"/>
      <c r="F208" s="79"/>
      <c r="G208" s="79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</row>
    <row r="209" spans="6:7" ht="13">
      <c r="F209" s="86"/>
      <c r="G209" s="86"/>
    </row>
    <row r="210" spans="6:7" ht="13">
      <c r="F210" s="86"/>
      <c r="G210" s="86"/>
    </row>
    <row r="211" spans="6:7" ht="13">
      <c r="F211" s="86"/>
      <c r="G211" s="86"/>
    </row>
    <row r="212" spans="6:7" ht="13">
      <c r="F212" s="86"/>
      <c r="G212" s="86"/>
    </row>
    <row r="213" spans="6:7" ht="13">
      <c r="F213" s="86"/>
      <c r="G213" s="86"/>
    </row>
    <row r="214" spans="6:7" ht="13">
      <c r="F214" s="86"/>
      <c r="G214" s="86"/>
    </row>
    <row r="215" spans="6:7" ht="13">
      <c r="F215" s="86"/>
      <c r="G215" s="86"/>
    </row>
    <row r="216" spans="6:7" ht="13">
      <c r="F216" s="86"/>
      <c r="G216" s="86"/>
    </row>
    <row r="217" spans="6:7" ht="13">
      <c r="F217" s="86"/>
      <c r="G217" s="86"/>
    </row>
    <row r="218" spans="6:7" ht="13">
      <c r="F218" s="86"/>
      <c r="G218" s="86"/>
    </row>
    <row r="219" spans="6:7" ht="13">
      <c r="F219" s="86"/>
      <c r="G219" s="86"/>
    </row>
    <row r="220" spans="6:7" ht="13">
      <c r="F220" s="86"/>
      <c r="G220" s="86"/>
    </row>
    <row r="221" spans="6:7" ht="13">
      <c r="F221" s="86"/>
      <c r="G221" s="86"/>
    </row>
    <row r="222" spans="6:7" ht="13">
      <c r="F222" s="86"/>
      <c r="G222" s="86"/>
    </row>
    <row r="223" spans="6:7" ht="13">
      <c r="F223" s="86"/>
      <c r="G223" s="86"/>
    </row>
    <row r="224" spans="6:7" ht="13">
      <c r="F224" s="86"/>
      <c r="G224" s="86"/>
    </row>
    <row r="225" spans="6:7" ht="13">
      <c r="F225" s="86"/>
      <c r="G225" s="86"/>
    </row>
    <row r="226" spans="6:7" ht="13">
      <c r="F226" s="86"/>
      <c r="G226" s="86"/>
    </row>
    <row r="227" spans="6:7" ht="13">
      <c r="F227" s="86"/>
      <c r="G227" s="86"/>
    </row>
    <row r="228" spans="6:7" ht="13">
      <c r="F228" s="86"/>
      <c r="G228" s="86"/>
    </row>
    <row r="229" spans="6:7" ht="13">
      <c r="F229" s="86"/>
      <c r="G229" s="86"/>
    </row>
    <row r="230" spans="6:7" ht="13">
      <c r="F230" s="86"/>
      <c r="G230" s="86"/>
    </row>
    <row r="231" spans="6:7" ht="13">
      <c r="F231" s="86"/>
      <c r="G231" s="86"/>
    </row>
    <row r="232" spans="6:7" ht="13">
      <c r="F232" s="86"/>
      <c r="G232" s="86"/>
    </row>
    <row r="233" spans="6:7" ht="13">
      <c r="F233" s="86"/>
      <c r="G233" s="86"/>
    </row>
    <row r="234" spans="6:7" ht="13">
      <c r="F234" s="86"/>
      <c r="G234" s="86"/>
    </row>
    <row r="235" spans="6:7" ht="13">
      <c r="F235" s="86"/>
      <c r="G235" s="86"/>
    </row>
    <row r="236" spans="6:7" ht="13">
      <c r="F236" s="86"/>
      <c r="G236" s="86"/>
    </row>
    <row r="237" spans="6:7" ht="13">
      <c r="F237" s="86"/>
      <c r="G237" s="86"/>
    </row>
    <row r="238" spans="6:7" ht="13">
      <c r="F238" s="86"/>
      <c r="G238" s="86"/>
    </row>
    <row r="239" spans="6:7" ht="13">
      <c r="F239" s="86"/>
      <c r="G239" s="86"/>
    </row>
    <row r="240" spans="6:7" ht="13">
      <c r="F240" s="86"/>
      <c r="G240" s="86"/>
    </row>
    <row r="241" spans="6:7" ht="13">
      <c r="F241" s="86"/>
      <c r="G241" s="86"/>
    </row>
    <row r="242" spans="6:7" ht="13">
      <c r="F242" s="86"/>
      <c r="G242" s="86"/>
    </row>
    <row r="243" spans="6:7" ht="13">
      <c r="F243" s="86"/>
      <c r="G243" s="86"/>
    </row>
    <row r="244" spans="6:7" ht="13">
      <c r="F244" s="86"/>
      <c r="G244" s="86"/>
    </row>
    <row r="245" spans="6:7" ht="13">
      <c r="F245" s="86"/>
      <c r="G245" s="86"/>
    </row>
    <row r="246" spans="6:7" ht="13">
      <c r="F246" s="86"/>
      <c r="G246" s="86"/>
    </row>
    <row r="247" spans="6:7" ht="13">
      <c r="F247" s="86"/>
      <c r="G247" s="86"/>
    </row>
    <row r="248" spans="6:7" ht="13">
      <c r="F248" s="86"/>
      <c r="G248" s="86"/>
    </row>
    <row r="249" spans="6:7" ht="13">
      <c r="F249" s="86"/>
      <c r="G249" s="86"/>
    </row>
    <row r="250" spans="6:7" ht="13">
      <c r="F250" s="86"/>
      <c r="G250" s="86"/>
    </row>
    <row r="251" spans="6:7" ht="13">
      <c r="F251" s="86"/>
      <c r="G251" s="86"/>
    </row>
    <row r="252" spans="6:7" ht="13">
      <c r="F252" s="86"/>
      <c r="G252" s="86"/>
    </row>
    <row r="253" spans="6:7" ht="13">
      <c r="F253" s="86"/>
      <c r="G253" s="86"/>
    </row>
    <row r="254" spans="6:7" ht="13">
      <c r="F254" s="86"/>
      <c r="G254" s="86"/>
    </row>
    <row r="255" spans="6:7" ht="13">
      <c r="F255" s="86"/>
      <c r="G255" s="86"/>
    </row>
    <row r="256" spans="6:7" ht="13">
      <c r="F256" s="86"/>
      <c r="G256" s="86"/>
    </row>
    <row r="257" spans="6:7" ht="13">
      <c r="F257" s="86"/>
      <c r="G257" s="86"/>
    </row>
    <row r="258" spans="6:7" ht="13">
      <c r="F258" s="86"/>
      <c r="G258" s="86"/>
    </row>
    <row r="259" spans="6:7" ht="13">
      <c r="F259" s="86"/>
      <c r="G259" s="86"/>
    </row>
    <row r="260" spans="6:7" ht="13">
      <c r="F260" s="86"/>
      <c r="G260" s="86"/>
    </row>
    <row r="261" spans="6:7" ht="13">
      <c r="F261" s="86"/>
      <c r="G261" s="86"/>
    </row>
    <row r="262" spans="6:7" ht="13">
      <c r="F262" s="86"/>
      <c r="G262" s="86"/>
    </row>
    <row r="263" spans="6:7" ht="13">
      <c r="F263" s="86"/>
      <c r="G263" s="86"/>
    </row>
    <row r="264" spans="6:7" ht="13">
      <c r="F264" s="86"/>
      <c r="G264" s="86"/>
    </row>
    <row r="265" spans="6:7" ht="13">
      <c r="F265" s="86"/>
      <c r="G265" s="86"/>
    </row>
    <row r="266" spans="6:7" ht="13">
      <c r="F266" s="86"/>
      <c r="G266" s="86"/>
    </row>
    <row r="267" spans="6:7" ht="13">
      <c r="F267" s="86"/>
      <c r="G267" s="86"/>
    </row>
    <row r="268" spans="6:7" ht="13">
      <c r="F268" s="86"/>
      <c r="G268" s="86"/>
    </row>
    <row r="269" spans="6:7" ht="13">
      <c r="F269" s="86"/>
      <c r="G269" s="86"/>
    </row>
    <row r="270" spans="6:7" ht="13">
      <c r="F270" s="86"/>
      <c r="G270" s="86"/>
    </row>
    <row r="271" spans="6:7" ht="13">
      <c r="F271" s="86"/>
      <c r="G271" s="86"/>
    </row>
    <row r="272" spans="6:7" ht="13">
      <c r="F272" s="86"/>
      <c r="G272" s="86"/>
    </row>
    <row r="273" spans="6:7" ht="13">
      <c r="F273" s="86"/>
      <c r="G273" s="86"/>
    </row>
    <row r="274" spans="6:7" ht="13">
      <c r="F274" s="86"/>
      <c r="G274" s="86"/>
    </row>
    <row r="275" spans="6:7" ht="13">
      <c r="F275" s="86"/>
      <c r="G275" s="86"/>
    </row>
    <row r="276" spans="6:7" ht="13">
      <c r="F276" s="86"/>
      <c r="G276" s="86"/>
    </row>
    <row r="277" spans="6:7" ht="13">
      <c r="F277" s="86"/>
      <c r="G277" s="86"/>
    </row>
    <row r="278" spans="6:7" ht="13">
      <c r="F278" s="86"/>
      <c r="G278" s="86"/>
    </row>
    <row r="279" spans="6:7" ht="13">
      <c r="F279" s="86"/>
      <c r="G279" s="86"/>
    </row>
    <row r="280" spans="6:7" ht="13">
      <c r="F280" s="86"/>
      <c r="G280" s="86"/>
    </row>
    <row r="281" spans="6:7" ht="13">
      <c r="F281" s="86"/>
      <c r="G281" s="86"/>
    </row>
    <row r="282" spans="6:7" ht="13">
      <c r="F282" s="86"/>
      <c r="G282" s="86"/>
    </row>
    <row r="283" spans="6:7" ht="13">
      <c r="F283" s="86"/>
      <c r="G283" s="86"/>
    </row>
    <row r="284" spans="6:7" ht="13">
      <c r="F284" s="86"/>
      <c r="G284" s="86"/>
    </row>
    <row r="285" spans="6:7" ht="13">
      <c r="F285" s="86"/>
      <c r="G285" s="86"/>
    </row>
    <row r="286" spans="6:7" ht="13">
      <c r="F286" s="86"/>
      <c r="G286" s="86"/>
    </row>
    <row r="287" spans="6:7" ht="13">
      <c r="F287" s="86"/>
      <c r="G287" s="86"/>
    </row>
    <row r="288" spans="6:7" ht="13">
      <c r="F288" s="86"/>
      <c r="G288" s="86"/>
    </row>
    <row r="289" spans="6:7" ht="13">
      <c r="F289" s="86"/>
      <c r="G289" s="86"/>
    </row>
    <row r="290" spans="6:7" ht="13">
      <c r="F290" s="86"/>
      <c r="G290" s="86"/>
    </row>
    <row r="291" spans="6:7" ht="13">
      <c r="F291" s="86"/>
      <c r="G291" s="86"/>
    </row>
    <row r="292" spans="6:7" ht="13">
      <c r="F292" s="86"/>
      <c r="G292" s="86"/>
    </row>
    <row r="293" spans="6:7" ht="13">
      <c r="F293" s="86"/>
      <c r="G293" s="86"/>
    </row>
    <row r="294" spans="6:7" ht="13">
      <c r="F294" s="86"/>
      <c r="G294" s="86"/>
    </row>
    <row r="295" spans="6:7" ht="13">
      <c r="F295" s="86"/>
      <c r="G295" s="86"/>
    </row>
    <row r="296" spans="6:7" ht="13">
      <c r="F296" s="86"/>
      <c r="G296" s="86"/>
    </row>
    <row r="297" spans="6:7" ht="13">
      <c r="F297" s="86"/>
      <c r="G297" s="86"/>
    </row>
    <row r="298" spans="6:7" ht="13">
      <c r="F298" s="86"/>
      <c r="G298" s="86"/>
    </row>
    <row r="299" spans="6:7" ht="13">
      <c r="F299" s="86"/>
      <c r="G299" s="86"/>
    </row>
    <row r="300" spans="6:7" ht="13">
      <c r="F300" s="86"/>
      <c r="G300" s="86"/>
    </row>
    <row r="301" spans="6:7" ht="13">
      <c r="F301" s="86"/>
      <c r="G301" s="86"/>
    </row>
    <row r="302" spans="6:7" ht="13">
      <c r="F302" s="86"/>
      <c r="G302" s="86"/>
    </row>
    <row r="303" spans="6:7" ht="13">
      <c r="F303" s="86"/>
      <c r="G303" s="86"/>
    </row>
    <row r="304" spans="6:7" ht="13">
      <c r="F304" s="86"/>
      <c r="G304" s="86"/>
    </row>
    <row r="305" spans="6:7" ht="13">
      <c r="F305" s="86"/>
      <c r="G305" s="86"/>
    </row>
    <row r="306" spans="6:7" ht="13">
      <c r="F306" s="86"/>
      <c r="G306" s="86"/>
    </row>
    <row r="307" spans="6:7" ht="13">
      <c r="F307" s="86"/>
      <c r="G307" s="86"/>
    </row>
    <row r="308" spans="6:7" ht="13">
      <c r="F308" s="86"/>
      <c r="G308" s="86"/>
    </row>
    <row r="309" spans="6:7" ht="13">
      <c r="F309" s="86"/>
      <c r="G309" s="86"/>
    </row>
    <row r="310" spans="6:7" ht="13">
      <c r="F310" s="86"/>
      <c r="G310" s="86"/>
    </row>
    <row r="311" spans="6:7" ht="13">
      <c r="F311" s="86"/>
      <c r="G311" s="86"/>
    </row>
    <row r="312" spans="6:7" ht="13">
      <c r="F312" s="86"/>
      <c r="G312" s="86"/>
    </row>
    <row r="313" spans="6:7" ht="13">
      <c r="F313" s="86"/>
      <c r="G313" s="86"/>
    </row>
    <row r="314" spans="6:7" ht="13">
      <c r="F314" s="86"/>
      <c r="G314" s="86"/>
    </row>
    <row r="315" spans="6:7" ht="13">
      <c r="F315" s="86"/>
      <c r="G315" s="86"/>
    </row>
    <row r="316" spans="6:7" ht="13">
      <c r="F316" s="86"/>
      <c r="G316" s="86"/>
    </row>
    <row r="317" spans="6:7" ht="13">
      <c r="F317" s="86"/>
      <c r="G317" s="86"/>
    </row>
    <row r="318" spans="6:7" ht="13">
      <c r="F318" s="86"/>
      <c r="G318" s="86"/>
    </row>
    <row r="319" spans="6:7" ht="13">
      <c r="F319" s="86"/>
      <c r="G319" s="86"/>
    </row>
    <row r="320" spans="6:7" ht="13">
      <c r="F320" s="86"/>
      <c r="G320" s="86"/>
    </row>
    <row r="321" spans="6:7" ht="13">
      <c r="F321" s="86"/>
      <c r="G321" s="86"/>
    </row>
    <row r="322" spans="6:7" ht="13">
      <c r="F322" s="86"/>
      <c r="G322" s="86"/>
    </row>
    <row r="323" spans="6:7" ht="13">
      <c r="F323" s="86"/>
      <c r="G323" s="86"/>
    </row>
    <row r="324" spans="6:7" ht="13">
      <c r="F324" s="86"/>
      <c r="G324" s="86"/>
    </row>
    <row r="325" spans="6:7" ht="13">
      <c r="F325" s="86"/>
      <c r="G325" s="86"/>
    </row>
    <row r="326" spans="6:7" ht="13">
      <c r="F326" s="86"/>
      <c r="G326" s="86"/>
    </row>
    <row r="327" spans="6:7" ht="13">
      <c r="F327" s="86"/>
      <c r="G327" s="86"/>
    </row>
    <row r="328" spans="6:7" ht="13">
      <c r="F328" s="86"/>
      <c r="G328" s="86"/>
    </row>
    <row r="329" spans="6:7" ht="13">
      <c r="F329" s="86"/>
      <c r="G329" s="86"/>
    </row>
    <row r="330" spans="6:7" ht="13">
      <c r="F330" s="86"/>
      <c r="G330" s="86"/>
    </row>
    <row r="331" spans="6:7" ht="13">
      <c r="F331" s="86"/>
      <c r="G331" s="86"/>
    </row>
    <row r="332" spans="6:7" ht="13">
      <c r="F332" s="86"/>
      <c r="G332" s="86"/>
    </row>
    <row r="333" spans="6:7" ht="13">
      <c r="F333" s="86"/>
      <c r="G333" s="86"/>
    </row>
    <row r="334" spans="6:7" ht="13">
      <c r="F334" s="86"/>
      <c r="G334" s="86"/>
    </row>
    <row r="335" spans="6:7" ht="13">
      <c r="F335" s="86"/>
      <c r="G335" s="86"/>
    </row>
    <row r="336" spans="6:7" ht="13">
      <c r="F336" s="86"/>
      <c r="G336" s="86"/>
    </row>
    <row r="337" spans="6:7" ht="13">
      <c r="F337" s="86"/>
      <c r="G337" s="86"/>
    </row>
    <row r="338" spans="6:7" ht="13">
      <c r="F338" s="86"/>
      <c r="G338" s="86"/>
    </row>
    <row r="339" spans="6:7" ht="13">
      <c r="F339" s="86"/>
      <c r="G339" s="86"/>
    </row>
    <row r="340" spans="6:7" ht="13">
      <c r="F340" s="86"/>
      <c r="G340" s="86"/>
    </row>
    <row r="341" spans="6:7" ht="13">
      <c r="F341" s="86"/>
      <c r="G341" s="86"/>
    </row>
    <row r="342" spans="6:7" ht="13">
      <c r="F342" s="86"/>
      <c r="G342" s="86"/>
    </row>
    <row r="343" spans="6:7" ht="13">
      <c r="F343" s="86"/>
      <c r="G343" s="86"/>
    </row>
    <row r="344" spans="6:7" ht="13">
      <c r="F344" s="86"/>
      <c r="G344" s="86"/>
    </row>
    <row r="345" spans="6:7" ht="13">
      <c r="F345" s="86"/>
      <c r="G345" s="86"/>
    </row>
    <row r="346" spans="6:7" ht="13">
      <c r="F346" s="86"/>
      <c r="G346" s="86"/>
    </row>
    <row r="347" spans="6:7" ht="13">
      <c r="F347" s="86"/>
      <c r="G347" s="86"/>
    </row>
    <row r="348" spans="6:7" ht="13">
      <c r="F348" s="86"/>
      <c r="G348" s="86"/>
    </row>
    <row r="349" spans="6:7" ht="13">
      <c r="F349" s="86"/>
      <c r="G349" s="86"/>
    </row>
    <row r="350" spans="6:7" ht="13">
      <c r="F350" s="86"/>
      <c r="G350" s="86"/>
    </row>
    <row r="351" spans="6:7" ht="13">
      <c r="F351" s="86"/>
      <c r="G351" s="86"/>
    </row>
    <row r="352" spans="6:7" ht="13">
      <c r="F352" s="86"/>
      <c r="G352" s="86"/>
    </row>
    <row r="353" spans="6:7" ht="13">
      <c r="F353" s="86"/>
      <c r="G353" s="86"/>
    </row>
    <row r="354" spans="6:7" ht="13">
      <c r="F354" s="86"/>
      <c r="G354" s="86"/>
    </row>
    <row r="355" spans="6:7" ht="13">
      <c r="F355" s="86"/>
      <c r="G355" s="86"/>
    </row>
    <row r="356" spans="6:7" ht="13">
      <c r="F356" s="86"/>
      <c r="G356" s="86"/>
    </row>
    <row r="357" spans="6:7" ht="13">
      <c r="F357" s="86"/>
      <c r="G357" s="86"/>
    </row>
    <row r="358" spans="6:7" ht="13">
      <c r="F358" s="86"/>
      <c r="G358" s="86"/>
    </row>
    <row r="359" spans="6:7" ht="13">
      <c r="F359" s="86"/>
      <c r="G359" s="86"/>
    </row>
    <row r="360" spans="6:7" ht="13">
      <c r="F360" s="86"/>
      <c r="G360" s="86"/>
    </row>
    <row r="361" spans="6:7" ht="13">
      <c r="F361" s="86"/>
      <c r="G361" s="86"/>
    </row>
    <row r="362" spans="6:7" ht="13">
      <c r="F362" s="86"/>
      <c r="G362" s="86"/>
    </row>
    <row r="363" spans="6:7" ht="13">
      <c r="F363" s="86"/>
      <c r="G363" s="86"/>
    </row>
    <row r="364" spans="6:7" ht="13">
      <c r="F364" s="86"/>
      <c r="G364" s="86"/>
    </row>
    <row r="365" spans="6:7" ht="13">
      <c r="F365" s="86"/>
      <c r="G365" s="86"/>
    </row>
    <row r="366" spans="6:7" ht="13">
      <c r="F366" s="86"/>
      <c r="G366" s="86"/>
    </row>
    <row r="367" spans="6:7" ht="13">
      <c r="F367" s="86"/>
      <c r="G367" s="86"/>
    </row>
    <row r="368" spans="6:7" ht="13">
      <c r="F368" s="86"/>
      <c r="G368" s="86"/>
    </row>
    <row r="369" spans="6:7" ht="13">
      <c r="F369" s="86"/>
      <c r="G369" s="86"/>
    </row>
    <row r="370" spans="6:7" ht="13">
      <c r="F370" s="86"/>
      <c r="G370" s="86"/>
    </row>
    <row r="371" spans="6:7" ht="13">
      <c r="F371" s="86"/>
      <c r="G371" s="86"/>
    </row>
    <row r="372" spans="6:7" ht="13">
      <c r="F372" s="86"/>
      <c r="G372" s="86"/>
    </row>
    <row r="373" spans="6:7" ht="13">
      <c r="F373" s="86"/>
      <c r="G373" s="86"/>
    </row>
    <row r="374" spans="6:7" ht="13">
      <c r="F374" s="86"/>
      <c r="G374" s="86"/>
    </row>
    <row r="375" spans="6:7" ht="13">
      <c r="F375" s="86"/>
      <c r="G375" s="86"/>
    </row>
    <row r="376" spans="6:7" ht="13">
      <c r="F376" s="86"/>
      <c r="G376" s="86"/>
    </row>
    <row r="377" spans="6:7" ht="13">
      <c r="F377" s="86"/>
      <c r="G377" s="86"/>
    </row>
    <row r="378" spans="6:7" ht="13">
      <c r="F378" s="86"/>
      <c r="G378" s="86"/>
    </row>
    <row r="379" spans="6:7" ht="13">
      <c r="F379" s="86"/>
      <c r="G379" s="86"/>
    </row>
    <row r="380" spans="6:7" ht="13">
      <c r="F380" s="86"/>
      <c r="G380" s="86"/>
    </row>
    <row r="381" spans="6:7" ht="13">
      <c r="F381" s="86"/>
      <c r="G381" s="86"/>
    </row>
    <row r="382" spans="6:7" ht="13">
      <c r="F382" s="86"/>
      <c r="G382" s="86"/>
    </row>
    <row r="383" spans="6:7" ht="13">
      <c r="F383" s="86"/>
      <c r="G383" s="86"/>
    </row>
    <row r="384" spans="6:7" ht="13">
      <c r="F384" s="86"/>
      <c r="G384" s="86"/>
    </row>
    <row r="385" spans="6:7" ht="13">
      <c r="F385" s="86"/>
      <c r="G385" s="86"/>
    </row>
    <row r="386" spans="6:7" ht="13">
      <c r="F386" s="86"/>
      <c r="G386" s="86"/>
    </row>
    <row r="387" spans="6:7" ht="13">
      <c r="F387" s="86"/>
      <c r="G387" s="86"/>
    </row>
    <row r="388" spans="6:7" ht="13">
      <c r="F388" s="86"/>
      <c r="G388" s="86"/>
    </row>
    <row r="389" spans="6:7" ht="13">
      <c r="F389" s="86"/>
      <c r="G389" s="86"/>
    </row>
    <row r="390" spans="6:7" ht="13">
      <c r="F390" s="86"/>
      <c r="G390" s="86"/>
    </row>
    <row r="391" spans="6:7" ht="13">
      <c r="F391" s="86"/>
      <c r="G391" s="86"/>
    </row>
    <row r="392" spans="6:7" ht="13">
      <c r="F392" s="86"/>
      <c r="G392" s="86"/>
    </row>
    <row r="393" spans="6:7" ht="13">
      <c r="F393" s="86"/>
      <c r="G393" s="86"/>
    </row>
    <row r="394" spans="6:7" ht="13">
      <c r="F394" s="86"/>
      <c r="G394" s="86"/>
    </row>
    <row r="395" spans="6:7" ht="13">
      <c r="F395" s="86"/>
      <c r="G395" s="86"/>
    </row>
    <row r="396" spans="6:7" ht="13">
      <c r="F396" s="86"/>
      <c r="G396" s="86"/>
    </row>
    <row r="397" spans="6:7" ht="13">
      <c r="F397" s="86"/>
      <c r="G397" s="86"/>
    </row>
    <row r="398" spans="6:7" ht="13">
      <c r="F398" s="86"/>
      <c r="G398" s="86"/>
    </row>
    <row r="399" spans="6:7" ht="13">
      <c r="F399" s="86"/>
      <c r="G399" s="86"/>
    </row>
    <row r="400" spans="6:7" ht="13">
      <c r="F400" s="86"/>
      <c r="G400" s="86"/>
    </row>
    <row r="401" spans="6:7" ht="13">
      <c r="F401" s="86"/>
      <c r="G401" s="86"/>
    </row>
    <row r="402" spans="6:7" ht="13">
      <c r="F402" s="86"/>
      <c r="G402" s="86"/>
    </row>
    <row r="403" spans="6:7" ht="13">
      <c r="F403" s="86"/>
      <c r="G403" s="86"/>
    </row>
    <row r="404" spans="6:7" ht="13">
      <c r="F404" s="86"/>
      <c r="G404" s="86"/>
    </row>
    <row r="405" spans="6:7" ht="13">
      <c r="F405" s="86"/>
      <c r="G405" s="86"/>
    </row>
    <row r="406" spans="6:7" ht="13">
      <c r="F406" s="86"/>
      <c r="G406" s="86"/>
    </row>
    <row r="407" spans="6:7" ht="13">
      <c r="F407" s="86"/>
      <c r="G407" s="86"/>
    </row>
    <row r="408" spans="6:7" ht="13">
      <c r="F408" s="86"/>
      <c r="G408" s="86"/>
    </row>
    <row r="409" spans="6:7" ht="13">
      <c r="F409" s="86"/>
      <c r="G409" s="86"/>
    </row>
    <row r="410" spans="6:7" ht="13">
      <c r="F410" s="86"/>
      <c r="G410" s="86"/>
    </row>
    <row r="411" spans="6:7" ht="13">
      <c r="F411" s="86"/>
      <c r="G411" s="86"/>
    </row>
    <row r="412" spans="6:7" ht="13">
      <c r="F412" s="86"/>
      <c r="G412" s="86"/>
    </row>
    <row r="413" spans="6:7" ht="13">
      <c r="F413" s="86"/>
      <c r="G413" s="86"/>
    </row>
    <row r="414" spans="6:7" ht="13">
      <c r="F414" s="86"/>
      <c r="G414" s="86"/>
    </row>
    <row r="415" spans="6:7" ht="13">
      <c r="F415" s="86"/>
      <c r="G415" s="86"/>
    </row>
    <row r="416" spans="6:7" ht="13">
      <c r="F416" s="86"/>
      <c r="G416" s="86"/>
    </row>
    <row r="417" spans="6:7" ht="13">
      <c r="F417" s="86"/>
      <c r="G417" s="86"/>
    </row>
    <row r="418" spans="6:7" ht="13">
      <c r="F418" s="86"/>
      <c r="G418" s="86"/>
    </row>
    <row r="419" spans="6:7" ht="13">
      <c r="F419" s="86"/>
      <c r="G419" s="86"/>
    </row>
    <row r="420" spans="6:7" ht="13">
      <c r="F420" s="86"/>
      <c r="G420" s="86"/>
    </row>
    <row r="421" spans="6:7" ht="13">
      <c r="F421" s="86"/>
      <c r="G421" s="86"/>
    </row>
    <row r="422" spans="6:7" ht="13">
      <c r="F422" s="86"/>
      <c r="G422" s="86"/>
    </row>
    <row r="423" spans="6:7" ht="13">
      <c r="F423" s="86"/>
      <c r="G423" s="86"/>
    </row>
    <row r="424" spans="6:7" ht="13">
      <c r="F424" s="86"/>
      <c r="G424" s="86"/>
    </row>
    <row r="425" spans="6:7" ht="13">
      <c r="F425" s="86"/>
      <c r="G425" s="86"/>
    </row>
    <row r="426" spans="6:7" ht="13">
      <c r="F426" s="86"/>
      <c r="G426" s="86"/>
    </row>
    <row r="427" spans="6:7" ht="13">
      <c r="F427" s="86"/>
      <c r="G427" s="86"/>
    </row>
    <row r="428" spans="6:7" ht="13">
      <c r="F428" s="86"/>
      <c r="G428" s="86"/>
    </row>
    <row r="429" spans="6:7" ht="13">
      <c r="F429" s="86"/>
      <c r="G429" s="86"/>
    </row>
    <row r="430" spans="6:7" ht="13">
      <c r="F430" s="86"/>
      <c r="G430" s="86"/>
    </row>
    <row r="431" spans="6:7" ht="13">
      <c r="F431" s="86"/>
      <c r="G431" s="86"/>
    </row>
    <row r="432" spans="6:7" ht="13">
      <c r="F432" s="86"/>
      <c r="G432" s="86"/>
    </row>
    <row r="433" spans="6:7" ht="13">
      <c r="F433" s="86"/>
      <c r="G433" s="86"/>
    </row>
    <row r="434" spans="6:7" ht="13">
      <c r="F434" s="86"/>
      <c r="G434" s="86"/>
    </row>
    <row r="435" spans="6:7" ht="13">
      <c r="F435" s="86"/>
      <c r="G435" s="86"/>
    </row>
    <row r="436" spans="6:7" ht="13">
      <c r="F436" s="86"/>
      <c r="G436" s="86"/>
    </row>
    <row r="437" spans="6:7" ht="13">
      <c r="F437" s="86"/>
      <c r="G437" s="86"/>
    </row>
    <row r="438" spans="6:7" ht="13">
      <c r="F438" s="86"/>
      <c r="G438" s="86"/>
    </row>
    <row r="439" spans="6:7" ht="13">
      <c r="F439" s="86"/>
      <c r="G439" s="86"/>
    </row>
    <row r="440" spans="6:7" ht="13">
      <c r="F440" s="86"/>
      <c r="G440" s="86"/>
    </row>
    <row r="441" spans="6:7" ht="13">
      <c r="F441" s="86"/>
      <c r="G441" s="86"/>
    </row>
    <row r="442" spans="6:7" ht="13">
      <c r="F442" s="86"/>
      <c r="G442" s="86"/>
    </row>
    <row r="443" spans="6:7" ht="13">
      <c r="F443" s="86"/>
      <c r="G443" s="86"/>
    </row>
    <row r="444" spans="6:7" ht="13">
      <c r="F444" s="86"/>
      <c r="G444" s="86"/>
    </row>
    <row r="445" spans="6:7" ht="13">
      <c r="F445" s="86"/>
      <c r="G445" s="86"/>
    </row>
    <row r="446" spans="6:7" ht="13">
      <c r="F446" s="86"/>
      <c r="G446" s="86"/>
    </row>
    <row r="447" spans="6:7" ht="13">
      <c r="F447" s="86"/>
      <c r="G447" s="86"/>
    </row>
    <row r="448" spans="6:7" ht="13">
      <c r="F448" s="86"/>
      <c r="G448" s="86"/>
    </row>
    <row r="449" spans="6:7" ht="13">
      <c r="F449" s="86"/>
      <c r="G449" s="86"/>
    </row>
    <row r="450" spans="6:7" ht="13">
      <c r="F450" s="86"/>
      <c r="G450" s="86"/>
    </row>
    <row r="451" spans="6:7" ht="13">
      <c r="F451" s="86"/>
      <c r="G451" s="86"/>
    </row>
    <row r="452" spans="6:7" ht="13">
      <c r="F452" s="86"/>
      <c r="G452" s="86"/>
    </row>
    <row r="453" spans="6:7" ht="13">
      <c r="F453" s="86"/>
      <c r="G453" s="86"/>
    </row>
    <row r="454" spans="6:7" ht="13">
      <c r="F454" s="86"/>
      <c r="G454" s="86"/>
    </row>
    <row r="455" spans="6:7" ht="13">
      <c r="F455" s="86"/>
      <c r="G455" s="86"/>
    </row>
    <row r="456" spans="6:7" ht="13">
      <c r="F456" s="86"/>
      <c r="G456" s="86"/>
    </row>
    <row r="457" spans="6:7" ht="13">
      <c r="F457" s="86"/>
      <c r="G457" s="86"/>
    </row>
    <row r="458" spans="6:7" ht="13">
      <c r="F458" s="86"/>
      <c r="G458" s="86"/>
    </row>
    <row r="459" spans="6:7" ht="13">
      <c r="F459" s="86"/>
      <c r="G459" s="86"/>
    </row>
    <row r="460" spans="6:7" ht="13">
      <c r="F460" s="86"/>
      <c r="G460" s="86"/>
    </row>
    <row r="461" spans="6:7" ht="13">
      <c r="F461" s="86"/>
      <c r="G461" s="86"/>
    </row>
    <row r="462" spans="6:7" ht="13">
      <c r="F462" s="86"/>
      <c r="G462" s="86"/>
    </row>
    <row r="463" spans="6:7" ht="13">
      <c r="F463" s="86"/>
      <c r="G463" s="86"/>
    </row>
    <row r="464" spans="6:7" ht="13">
      <c r="F464" s="86"/>
      <c r="G464" s="86"/>
    </row>
    <row r="465" spans="6:7" ht="13">
      <c r="F465" s="86"/>
      <c r="G465" s="86"/>
    </row>
    <row r="466" spans="6:7" ht="13">
      <c r="F466" s="86"/>
      <c r="G466" s="86"/>
    </row>
    <row r="467" spans="6:7" ht="13">
      <c r="F467" s="86"/>
      <c r="G467" s="86"/>
    </row>
    <row r="468" spans="6:7" ht="13">
      <c r="F468" s="86"/>
      <c r="G468" s="86"/>
    </row>
    <row r="469" spans="6:7" ht="13">
      <c r="F469" s="86"/>
      <c r="G469" s="86"/>
    </row>
    <row r="470" spans="6:7" ht="13">
      <c r="F470" s="86"/>
      <c r="G470" s="86"/>
    </row>
    <row r="471" spans="6:7" ht="13">
      <c r="F471" s="86"/>
      <c r="G471" s="86"/>
    </row>
    <row r="472" spans="6:7" ht="13">
      <c r="F472" s="86"/>
      <c r="G472" s="86"/>
    </row>
    <row r="473" spans="6:7" ht="13">
      <c r="F473" s="86"/>
      <c r="G473" s="86"/>
    </row>
    <row r="474" spans="6:7" ht="13">
      <c r="F474" s="86"/>
      <c r="G474" s="86"/>
    </row>
    <row r="475" spans="6:7" ht="13">
      <c r="F475" s="86"/>
      <c r="G475" s="86"/>
    </row>
    <row r="476" spans="6:7" ht="13">
      <c r="F476" s="86"/>
      <c r="G476" s="86"/>
    </row>
    <row r="477" spans="6:7" ht="13">
      <c r="F477" s="86"/>
      <c r="G477" s="86"/>
    </row>
    <row r="478" spans="6:7" ht="13">
      <c r="F478" s="86"/>
      <c r="G478" s="86"/>
    </row>
    <row r="479" spans="6:7" ht="13">
      <c r="F479" s="86"/>
      <c r="G479" s="86"/>
    </row>
    <row r="480" spans="6:7" ht="13">
      <c r="F480" s="86"/>
      <c r="G480" s="86"/>
    </row>
    <row r="481" spans="6:7" ht="13">
      <c r="F481" s="86"/>
      <c r="G481" s="86"/>
    </row>
    <row r="482" spans="6:7" ht="13">
      <c r="F482" s="86"/>
      <c r="G482" s="86"/>
    </row>
    <row r="483" spans="6:7" ht="13">
      <c r="F483" s="86"/>
      <c r="G483" s="86"/>
    </row>
    <row r="484" spans="6:7" ht="13">
      <c r="F484" s="86"/>
      <c r="G484" s="86"/>
    </row>
    <row r="485" spans="6:7" ht="13">
      <c r="F485" s="86"/>
      <c r="G485" s="86"/>
    </row>
    <row r="486" spans="6:7" ht="13">
      <c r="F486" s="86"/>
      <c r="G486" s="86"/>
    </row>
    <row r="487" spans="6:7" ht="13">
      <c r="F487" s="86"/>
      <c r="G487" s="86"/>
    </row>
    <row r="488" spans="6:7" ht="13">
      <c r="F488" s="86"/>
      <c r="G488" s="86"/>
    </row>
    <row r="489" spans="6:7" ht="13">
      <c r="F489" s="86"/>
      <c r="G489" s="86"/>
    </row>
    <row r="490" spans="6:7" ht="13">
      <c r="F490" s="86"/>
      <c r="G490" s="86"/>
    </row>
    <row r="491" spans="6:7" ht="13">
      <c r="F491" s="86"/>
      <c r="G491" s="86"/>
    </row>
    <row r="492" spans="6:7" ht="13">
      <c r="F492" s="86"/>
      <c r="G492" s="86"/>
    </row>
    <row r="493" spans="6:7" ht="13">
      <c r="F493" s="86"/>
      <c r="G493" s="86"/>
    </row>
    <row r="494" spans="6:7" ht="13">
      <c r="F494" s="86"/>
      <c r="G494" s="86"/>
    </row>
    <row r="495" spans="6:7" ht="13">
      <c r="F495" s="86"/>
      <c r="G495" s="86"/>
    </row>
    <row r="496" spans="6:7" ht="13">
      <c r="F496" s="86"/>
      <c r="G496" s="86"/>
    </row>
    <row r="497" spans="6:7" ht="13">
      <c r="F497" s="86"/>
      <c r="G497" s="86"/>
    </row>
    <row r="498" spans="6:7" ht="13">
      <c r="F498" s="86"/>
      <c r="G498" s="86"/>
    </row>
    <row r="499" spans="6:7" ht="13">
      <c r="F499" s="86"/>
      <c r="G499" s="86"/>
    </row>
    <row r="500" spans="6:7" ht="13">
      <c r="F500" s="86"/>
      <c r="G500" s="86"/>
    </row>
    <row r="501" spans="6:7" ht="13">
      <c r="F501" s="86"/>
      <c r="G501" s="86"/>
    </row>
    <row r="502" spans="6:7" ht="13">
      <c r="F502" s="86"/>
      <c r="G502" s="86"/>
    </row>
    <row r="503" spans="6:7" ht="13">
      <c r="F503" s="86"/>
      <c r="G503" s="86"/>
    </row>
    <row r="504" spans="6:7" ht="13">
      <c r="F504" s="86"/>
      <c r="G504" s="86"/>
    </row>
    <row r="505" spans="6:7" ht="13">
      <c r="F505" s="86"/>
      <c r="G505" s="86"/>
    </row>
    <row r="506" spans="6:7" ht="13">
      <c r="F506" s="86"/>
      <c r="G506" s="86"/>
    </row>
    <row r="507" spans="6:7" ht="13">
      <c r="F507" s="86"/>
      <c r="G507" s="86"/>
    </row>
    <row r="508" spans="6:7" ht="13">
      <c r="F508" s="86"/>
      <c r="G508" s="86"/>
    </row>
    <row r="509" spans="6:7" ht="13">
      <c r="F509" s="86"/>
      <c r="G509" s="86"/>
    </row>
    <row r="510" spans="6:7" ht="13">
      <c r="F510" s="86"/>
      <c r="G510" s="86"/>
    </row>
    <row r="511" spans="6:7" ht="13">
      <c r="F511" s="86"/>
      <c r="G511" s="86"/>
    </row>
    <row r="512" spans="6:7" ht="13">
      <c r="F512" s="86"/>
      <c r="G512" s="86"/>
    </row>
    <row r="513" spans="6:7" ht="13">
      <c r="F513" s="86"/>
      <c r="G513" s="86"/>
    </row>
    <row r="514" spans="6:7" ht="13">
      <c r="F514" s="86"/>
      <c r="G514" s="86"/>
    </row>
    <row r="515" spans="6:7" ht="13">
      <c r="F515" s="86"/>
      <c r="G515" s="86"/>
    </row>
    <row r="516" spans="6:7" ht="13">
      <c r="F516" s="86"/>
      <c r="G516" s="86"/>
    </row>
    <row r="517" spans="6:7" ht="13">
      <c r="F517" s="86"/>
      <c r="G517" s="86"/>
    </row>
    <row r="518" spans="6:7" ht="13">
      <c r="F518" s="86"/>
      <c r="G518" s="86"/>
    </row>
    <row r="519" spans="6:7" ht="13">
      <c r="F519" s="86"/>
      <c r="G519" s="86"/>
    </row>
    <row r="520" spans="6:7" ht="13">
      <c r="F520" s="86"/>
      <c r="G520" s="86"/>
    </row>
    <row r="521" spans="6:7" ht="13">
      <c r="F521" s="86"/>
      <c r="G521" s="86"/>
    </row>
    <row r="522" spans="6:7" ht="13">
      <c r="F522" s="86"/>
      <c r="G522" s="86"/>
    </row>
    <row r="523" spans="6:7" ht="13">
      <c r="F523" s="86"/>
      <c r="G523" s="86"/>
    </row>
    <row r="524" spans="6:7" ht="13">
      <c r="F524" s="86"/>
      <c r="G524" s="86"/>
    </row>
    <row r="525" spans="6:7" ht="13">
      <c r="F525" s="86"/>
      <c r="G525" s="86"/>
    </row>
    <row r="526" spans="6:7" ht="13">
      <c r="F526" s="86"/>
      <c r="G526" s="86"/>
    </row>
    <row r="527" spans="6:7" ht="13">
      <c r="F527" s="86"/>
      <c r="G527" s="86"/>
    </row>
    <row r="528" spans="6:7" ht="13">
      <c r="F528" s="86"/>
      <c r="G528" s="86"/>
    </row>
    <row r="529" spans="6:7" ht="13">
      <c r="F529" s="86"/>
      <c r="G529" s="86"/>
    </row>
    <row r="530" spans="6:7" ht="13">
      <c r="F530" s="86"/>
      <c r="G530" s="86"/>
    </row>
    <row r="531" spans="6:7" ht="13">
      <c r="F531" s="86"/>
      <c r="G531" s="86"/>
    </row>
    <row r="532" spans="6:7" ht="13">
      <c r="F532" s="86"/>
      <c r="G532" s="86"/>
    </row>
    <row r="533" spans="6:7" ht="13">
      <c r="F533" s="86"/>
      <c r="G533" s="86"/>
    </row>
    <row r="534" spans="6:7" ht="13">
      <c r="F534" s="86"/>
      <c r="G534" s="86"/>
    </row>
    <row r="535" spans="6:7" ht="13">
      <c r="F535" s="86"/>
      <c r="G535" s="86"/>
    </row>
    <row r="536" spans="6:7" ht="13">
      <c r="F536" s="86"/>
      <c r="G536" s="86"/>
    </row>
    <row r="537" spans="6:7" ht="13">
      <c r="F537" s="86"/>
      <c r="G537" s="86"/>
    </row>
    <row r="538" spans="6:7" ht="13">
      <c r="F538" s="86"/>
      <c r="G538" s="86"/>
    </row>
    <row r="539" spans="6:7" ht="13">
      <c r="F539" s="86"/>
      <c r="G539" s="86"/>
    </row>
    <row r="540" spans="6:7" ht="13">
      <c r="F540" s="86"/>
      <c r="G540" s="86"/>
    </row>
    <row r="541" spans="6:7" ht="13">
      <c r="F541" s="86"/>
      <c r="G541" s="86"/>
    </row>
    <row r="542" spans="6:7" ht="13">
      <c r="F542" s="86"/>
      <c r="G542" s="86"/>
    </row>
    <row r="543" spans="6:7" ht="13">
      <c r="F543" s="86"/>
      <c r="G543" s="86"/>
    </row>
    <row r="544" spans="6:7" ht="13">
      <c r="F544" s="86"/>
      <c r="G544" s="86"/>
    </row>
    <row r="545" spans="6:7" ht="13">
      <c r="F545" s="86"/>
      <c r="G545" s="86"/>
    </row>
    <row r="546" spans="6:7" ht="13">
      <c r="F546" s="86"/>
      <c r="G546" s="86"/>
    </row>
    <row r="547" spans="6:7" ht="13">
      <c r="F547" s="86"/>
      <c r="G547" s="86"/>
    </row>
    <row r="548" spans="6:7" ht="13">
      <c r="F548" s="86"/>
      <c r="G548" s="86"/>
    </row>
    <row r="549" spans="6:7" ht="13">
      <c r="F549" s="86"/>
      <c r="G549" s="86"/>
    </row>
    <row r="550" spans="6:7" ht="13">
      <c r="F550" s="86"/>
      <c r="G550" s="86"/>
    </row>
    <row r="551" spans="6:7" ht="13">
      <c r="F551" s="86"/>
      <c r="G551" s="86"/>
    </row>
    <row r="552" spans="6:7" ht="13">
      <c r="F552" s="86"/>
      <c r="G552" s="86"/>
    </row>
    <row r="553" spans="6:7" ht="13">
      <c r="F553" s="86"/>
      <c r="G553" s="86"/>
    </row>
    <row r="554" spans="6:7" ht="13">
      <c r="F554" s="86"/>
      <c r="G554" s="86"/>
    </row>
    <row r="555" spans="6:7" ht="13">
      <c r="F555" s="86"/>
      <c r="G555" s="86"/>
    </row>
    <row r="556" spans="6:7" ht="13">
      <c r="F556" s="86"/>
      <c r="G556" s="86"/>
    </row>
    <row r="557" spans="6:7" ht="13">
      <c r="F557" s="86"/>
      <c r="G557" s="86"/>
    </row>
    <row r="558" spans="6:7" ht="13">
      <c r="F558" s="86"/>
      <c r="G558" s="86"/>
    </row>
    <row r="559" spans="6:7" ht="13">
      <c r="F559" s="86"/>
      <c r="G559" s="86"/>
    </row>
    <row r="560" spans="6:7" ht="13">
      <c r="F560" s="86"/>
      <c r="G560" s="86"/>
    </row>
    <row r="561" spans="6:7" ht="13">
      <c r="F561" s="86"/>
      <c r="G561" s="86"/>
    </row>
    <row r="562" spans="6:7" ht="13">
      <c r="F562" s="86"/>
      <c r="G562" s="86"/>
    </row>
    <row r="563" spans="6:7" ht="13">
      <c r="F563" s="86"/>
      <c r="G563" s="86"/>
    </row>
    <row r="564" spans="6:7" ht="13">
      <c r="F564" s="86"/>
      <c r="G564" s="86"/>
    </row>
    <row r="565" spans="6:7" ht="13">
      <c r="F565" s="86"/>
      <c r="G565" s="86"/>
    </row>
    <row r="566" spans="6:7" ht="13">
      <c r="F566" s="86"/>
      <c r="G566" s="86"/>
    </row>
    <row r="567" spans="6:7" ht="13">
      <c r="F567" s="86"/>
      <c r="G567" s="86"/>
    </row>
    <row r="568" spans="6:7" ht="13">
      <c r="F568" s="86"/>
      <c r="G568" s="86"/>
    </row>
    <row r="569" spans="6:7" ht="13">
      <c r="F569" s="86"/>
      <c r="G569" s="86"/>
    </row>
    <row r="570" spans="6:7" ht="13">
      <c r="F570" s="86"/>
      <c r="G570" s="86"/>
    </row>
    <row r="571" spans="6:7" ht="13">
      <c r="F571" s="86"/>
      <c r="G571" s="86"/>
    </row>
    <row r="572" spans="6:7" ht="13">
      <c r="F572" s="86"/>
      <c r="G572" s="86"/>
    </row>
    <row r="573" spans="6:7" ht="13">
      <c r="F573" s="86"/>
      <c r="G573" s="86"/>
    </row>
    <row r="574" spans="6:7" ht="13">
      <c r="F574" s="86"/>
      <c r="G574" s="86"/>
    </row>
    <row r="575" spans="6:7" ht="13">
      <c r="F575" s="86"/>
      <c r="G575" s="86"/>
    </row>
    <row r="576" spans="6:7" ht="13">
      <c r="F576" s="86"/>
      <c r="G576" s="86"/>
    </row>
    <row r="577" spans="6:7" ht="13">
      <c r="F577" s="86"/>
      <c r="G577" s="86"/>
    </row>
    <row r="578" spans="6:7" ht="13">
      <c r="F578" s="86"/>
      <c r="G578" s="86"/>
    </row>
    <row r="579" spans="6:7" ht="13">
      <c r="F579" s="86"/>
      <c r="G579" s="86"/>
    </row>
    <row r="580" spans="6:7" ht="13">
      <c r="F580" s="86"/>
      <c r="G580" s="86"/>
    </row>
    <row r="581" spans="6:7" ht="13">
      <c r="F581" s="86"/>
      <c r="G581" s="86"/>
    </row>
    <row r="582" spans="6:7" ht="13">
      <c r="F582" s="86"/>
      <c r="G582" s="86"/>
    </row>
    <row r="583" spans="6:7" ht="13">
      <c r="F583" s="86"/>
      <c r="G583" s="86"/>
    </row>
    <row r="584" spans="6:7" ht="13">
      <c r="F584" s="86"/>
      <c r="G584" s="86"/>
    </row>
    <row r="585" spans="6:7" ht="13">
      <c r="F585" s="86"/>
      <c r="G585" s="86"/>
    </row>
    <row r="586" spans="6:7" ht="13">
      <c r="F586" s="86"/>
      <c r="G586" s="86"/>
    </row>
    <row r="587" spans="6:7" ht="13">
      <c r="F587" s="86"/>
      <c r="G587" s="86"/>
    </row>
    <row r="588" spans="6:7" ht="13">
      <c r="F588" s="86"/>
      <c r="G588" s="86"/>
    </row>
    <row r="589" spans="6:7" ht="13">
      <c r="F589" s="86"/>
      <c r="G589" s="86"/>
    </row>
    <row r="590" spans="6:7" ht="13">
      <c r="F590" s="86"/>
      <c r="G590" s="86"/>
    </row>
    <row r="591" spans="6:7" ht="13">
      <c r="F591" s="86"/>
      <c r="G591" s="86"/>
    </row>
    <row r="592" spans="6:7" ht="13">
      <c r="F592" s="86"/>
      <c r="G592" s="86"/>
    </row>
    <row r="593" spans="6:7" ht="13">
      <c r="F593" s="86"/>
      <c r="G593" s="86"/>
    </row>
    <row r="594" spans="6:7" ht="13">
      <c r="F594" s="86"/>
      <c r="G594" s="86"/>
    </row>
    <row r="595" spans="6:7" ht="13">
      <c r="F595" s="86"/>
      <c r="G595" s="86"/>
    </row>
    <row r="596" spans="6:7" ht="13">
      <c r="F596" s="86"/>
      <c r="G596" s="86"/>
    </row>
    <row r="597" spans="6:7" ht="13">
      <c r="F597" s="86"/>
      <c r="G597" s="86"/>
    </row>
    <row r="598" spans="6:7" ht="13">
      <c r="F598" s="86"/>
      <c r="G598" s="86"/>
    </row>
    <row r="599" spans="6:7" ht="13">
      <c r="F599" s="86"/>
      <c r="G599" s="86"/>
    </row>
    <row r="600" spans="6:7" ht="13">
      <c r="F600" s="86"/>
      <c r="G600" s="86"/>
    </row>
    <row r="601" spans="6:7" ht="13">
      <c r="F601" s="86"/>
      <c r="G601" s="86"/>
    </row>
    <row r="602" spans="6:7" ht="13">
      <c r="F602" s="86"/>
      <c r="G602" s="86"/>
    </row>
    <row r="603" spans="6:7" ht="13">
      <c r="F603" s="86"/>
      <c r="G603" s="86"/>
    </row>
    <row r="604" spans="6:7" ht="13">
      <c r="F604" s="86"/>
      <c r="G604" s="86"/>
    </row>
    <row r="605" spans="6:7" ht="13">
      <c r="F605" s="86"/>
      <c r="G605" s="86"/>
    </row>
    <row r="606" spans="6:7" ht="13">
      <c r="F606" s="86"/>
      <c r="G606" s="86"/>
    </row>
    <row r="607" spans="6:7" ht="13">
      <c r="F607" s="86"/>
      <c r="G607" s="86"/>
    </row>
    <row r="608" spans="6:7" ht="13">
      <c r="F608" s="86"/>
      <c r="G608" s="86"/>
    </row>
    <row r="609" spans="6:7" ht="13">
      <c r="F609" s="86"/>
      <c r="G609" s="86"/>
    </row>
    <row r="610" spans="6:7" ht="13">
      <c r="F610" s="86"/>
      <c r="G610" s="86"/>
    </row>
    <row r="611" spans="6:7" ht="13">
      <c r="F611" s="86"/>
      <c r="G611" s="86"/>
    </row>
    <row r="612" spans="6:7" ht="13">
      <c r="F612" s="86"/>
      <c r="G612" s="86"/>
    </row>
    <row r="613" spans="6:7" ht="13">
      <c r="F613" s="86"/>
      <c r="G613" s="86"/>
    </row>
    <row r="614" spans="6:7" ht="13">
      <c r="F614" s="86"/>
      <c r="G614" s="86"/>
    </row>
    <row r="615" spans="6:7" ht="13">
      <c r="F615" s="86"/>
      <c r="G615" s="86"/>
    </row>
    <row r="616" spans="6:7" ht="13">
      <c r="F616" s="86"/>
      <c r="G616" s="86"/>
    </row>
    <row r="617" spans="6:7" ht="13">
      <c r="F617" s="86"/>
      <c r="G617" s="86"/>
    </row>
    <row r="618" spans="6:7" ht="13">
      <c r="F618" s="86"/>
      <c r="G618" s="86"/>
    </row>
    <row r="619" spans="6:7" ht="13">
      <c r="F619" s="86"/>
      <c r="G619" s="86"/>
    </row>
    <row r="620" spans="6:7" ht="13">
      <c r="F620" s="86"/>
      <c r="G620" s="86"/>
    </row>
    <row r="621" spans="6:7" ht="13">
      <c r="F621" s="86"/>
      <c r="G621" s="86"/>
    </row>
    <row r="622" spans="6:7" ht="13">
      <c r="F622" s="86"/>
      <c r="G622" s="86"/>
    </row>
    <row r="623" spans="6:7" ht="13">
      <c r="F623" s="86"/>
      <c r="G623" s="86"/>
    </row>
    <row r="624" spans="6:7" ht="13">
      <c r="F624" s="86"/>
      <c r="G624" s="86"/>
    </row>
    <row r="625" spans="6:7" ht="13">
      <c r="F625" s="86"/>
      <c r="G625" s="86"/>
    </row>
    <row r="626" spans="6:7" ht="13">
      <c r="F626" s="86"/>
      <c r="G626" s="86"/>
    </row>
    <row r="627" spans="6:7" ht="13">
      <c r="F627" s="86"/>
      <c r="G627" s="86"/>
    </row>
    <row r="628" spans="6:7" ht="13">
      <c r="F628" s="86"/>
      <c r="G628" s="86"/>
    </row>
    <row r="629" spans="6:7" ht="13">
      <c r="F629" s="86"/>
      <c r="G629" s="86"/>
    </row>
    <row r="630" spans="6:7" ht="13">
      <c r="F630" s="86"/>
      <c r="G630" s="86"/>
    </row>
    <row r="631" spans="6:7" ht="13">
      <c r="F631" s="86"/>
      <c r="G631" s="86"/>
    </row>
    <row r="632" spans="6:7" ht="13">
      <c r="F632" s="86"/>
      <c r="G632" s="86"/>
    </row>
    <row r="633" spans="6:7" ht="13">
      <c r="F633" s="86"/>
      <c r="G633" s="86"/>
    </row>
    <row r="634" spans="6:7" ht="13">
      <c r="F634" s="86"/>
      <c r="G634" s="86"/>
    </row>
    <row r="635" spans="6:7" ht="13">
      <c r="F635" s="86"/>
      <c r="G635" s="86"/>
    </row>
    <row r="636" spans="6:7" ht="13">
      <c r="F636" s="86"/>
      <c r="G636" s="86"/>
    </row>
    <row r="637" spans="6:7" ht="13">
      <c r="F637" s="86"/>
      <c r="G637" s="86"/>
    </row>
    <row r="638" spans="6:7" ht="13">
      <c r="F638" s="86"/>
      <c r="G638" s="86"/>
    </row>
    <row r="639" spans="6:7" ht="13">
      <c r="F639" s="86"/>
      <c r="G639" s="86"/>
    </row>
    <row r="640" spans="6:7" ht="13">
      <c r="F640" s="86"/>
      <c r="G640" s="86"/>
    </row>
    <row r="641" spans="6:7" ht="13">
      <c r="F641" s="86"/>
      <c r="G641" s="86"/>
    </row>
    <row r="642" spans="6:7" ht="13">
      <c r="F642" s="86"/>
      <c r="G642" s="86"/>
    </row>
    <row r="643" spans="6:7" ht="13">
      <c r="F643" s="86"/>
      <c r="G643" s="86"/>
    </row>
    <row r="644" spans="6:7" ht="13">
      <c r="F644" s="86"/>
      <c r="G644" s="86"/>
    </row>
    <row r="645" spans="6:7" ht="13">
      <c r="F645" s="86"/>
      <c r="G645" s="86"/>
    </row>
    <row r="646" spans="6:7" ht="13">
      <c r="F646" s="86"/>
      <c r="G646" s="86"/>
    </row>
    <row r="647" spans="6:7" ht="13">
      <c r="F647" s="86"/>
      <c r="G647" s="86"/>
    </row>
    <row r="648" spans="6:7" ht="13">
      <c r="F648" s="86"/>
      <c r="G648" s="86"/>
    </row>
    <row r="649" spans="6:7" ht="13">
      <c r="F649" s="86"/>
      <c r="G649" s="86"/>
    </row>
    <row r="650" spans="6:7" ht="13">
      <c r="F650" s="86"/>
      <c r="G650" s="86"/>
    </row>
    <row r="651" spans="6:7" ht="13">
      <c r="F651" s="86"/>
      <c r="G651" s="86"/>
    </row>
    <row r="652" spans="6:7" ht="13">
      <c r="F652" s="86"/>
      <c r="G652" s="86"/>
    </row>
    <row r="653" spans="6:7" ht="13">
      <c r="F653" s="86"/>
      <c r="G653" s="86"/>
    </row>
    <row r="654" spans="6:7" ht="13">
      <c r="F654" s="86"/>
      <c r="G654" s="86"/>
    </row>
    <row r="655" spans="6:7" ht="13">
      <c r="F655" s="86"/>
      <c r="G655" s="86"/>
    </row>
    <row r="656" spans="6:7" ht="13">
      <c r="F656" s="86"/>
      <c r="G656" s="86"/>
    </row>
    <row r="657" spans="6:7" ht="13">
      <c r="F657" s="86"/>
      <c r="G657" s="86"/>
    </row>
    <row r="658" spans="6:7" ht="13">
      <c r="F658" s="86"/>
      <c r="G658" s="86"/>
    </row>
    <row r="659" spans="6:7" ht="13">
      <c r="F659" s="86"/>
      <c r="G659" s="86"/>
    </row>
    <row r="660" spans="6:7" ht="13">
      <c r="F660" s="86"/>
      <c r="G660" s="86"/>
    </row>
    <row r="661" spans="6:7" ht="13">
      <c r="F661" s="86"/>
      <c r="G661" s="86"/>
    </row>
    <row r="662" spans="6:7" ht="13">
      <c r="F662" s="86"/>
      <c r="G662" s="86"/>
    </row>
    <row r="663" spans="6:7" ht="13">
      <c r="F663" s="86"/>
      <c r="G663" s="86"/>
    </row>
    <row r="664" spans="6:7" ht="13">
      <c r="F664" s="86"/>
      <c r="G664" s="86"/>
    </row>
    <row r="665" spans="6:7" ht="13">
      <c r="F665" s="86"/>
      <c r="G665" s="86"/>
    </row>
    <row r="666" spans="6:7" ht="13">
      <c r="F666" s="86"/>
      <c r="G666" s="86"/>
    </row>
    <row r="667" spans="6:7" ht="13">
      <c r="F667" s="86"/>
      <c r="G667" s="86"/>
    </row>
    <row r="668" spans="6:7" ht="13">
      <c r="F668" s="86"/>
      <c r="G668" s="86"/>
    </row>
    <row r="669" spans="6:7" ht="13">
      <c r="F669" s="86"/>
      <c r="G669" s="86"/>
    </row>
    <row r="670" spans="6:7" ht="13">
      <c r="F670" s="86"/>
      <c r="G670" s="86"/>
    </row>
    <row r="671" spans="6:7" ht="13">
      <c r="F671" s="86"/>
      <c r="G671" s="86"/>
    </row>
    <row r="672" spans="6:7" ht="13">
      <c r="F672" s="86"/>
      <c r="G672" s="86"/>
    </row>
    <row r="673" spans="6:7" ht="13">
      <c r="F673" s="86"/>
      <c r="G673" s="86"/>
    </row>
    <row r="674" spans="6:7" ht="13">
      <c r="F674" s="86"/>
      <c r="G674" s="86"/>
    </row>
    <row r="675" spans="6:7" ht="13">
      <c r="F675" s="86"/>
      <c r="G675" s="86"/>
    </row>
    <row r="676" spans="6:7" ht="13">
      <c r="F676" s="86"/>
      <c r="G676" s="86"/>
    </row>
    <row r="677" spans="6:7" ht="13">
      <c r="F677" s="86"/>
      <c r="G677" s="86"/>
    </row>
    <row r="678" spans="6:7" ht="13">
      <c r="F678" s="86"/>
      <c r="G678" s="86"/>
    </row>
    <row r="679" spans="6:7" ht="13">
      <c r="F679" s="86"/>
      <c r="G679" s="86"/>
    </row>
    <row r="680" spans="6:7" ht="13">
      <c r="F680" s="86"/>
      <c r="G680" s="86"/>
    </row>
    <row r="681" spans="6:7" ht="13">
      <c r="F681" s="86"/>
      <c r="G681" s="86"/>
    </row>
    <row r="682" spans="6:7" ht="13">
      <c r="F682" s="86"/>
      <c r="G682" s="86"/>
    </row>
    <row r="683" spans="6:7" ht="13">
      <c r="F683" s="86"/>
      <c r="G683" s="86"/>
    </row>
    <row r="684" spans="6:7" ht="13">
      <c r="F684" s="86"/>
      <c r="G684" s="86"/>
    </row>
    <row r="685" spans="6:7" ht="13">
      <c r="F685" s="86"/>
      <c r="G685" s="86"/>
    </row>
    <row r="686" spans="6:7" ht="13">
      <c r="F686" s="86"/>
      <c r="G686" s="86"/>
    </row>
    <row r="687" spans="6:7" ht="13">
      <c r="F687" s="86"/>
      <c r="G687" s="86"/>
    </row>
    <row r="688" spans="6:7" ht="13">
      <c r="F688" s="86"/>
      <c r="G688" s="86"/>
    </row>
    <row r="689" spans="6:7" ht="13">
      <c r="F689" s="86"/>
      <c r="G689" s="86"/>
    </row>
    <row r="690" spans="6:7" ht="13">
      <c r="F690" s="86"/>
      <c r="G690" s="86"/>
    </row>
    <row r="691" spans="6:7" ht="13">
      <c r="F691" s="86"/>
      <c r="G691" s="86"/>
    </row>
    <row r="692" spans="6:7" ht="13">
      <c r="F692" s="86"/>
      <c r="G692" s="86"/>
    </row>
    <row r="693" spans="6:7" ht="13">
      <c r="F693" s="86"/>
      <c r="G693" s="86"/>
    </row>
    <row r="694" spans="6:7" ht="13">
      <c r="F694" s="86"/>
      <c r="G694" s="86"/>
    </row>
    <row r="695" spans="6:7" ht="13">
      <c r="F695" s="86"/>
      <c r="G695" s="86"/>
    </row>
    <row r="696" spans="6:7" ht="13">
      <c r="F696" s="86"/>
      <c r="G696" s="86"/>
    </row>
    <row r="697" spans="6:7" ht="13">
      <c r="F697" s="86"/>
      <c r="G697" s="86"/>
    </row>
    <row r="698" spans="6:7" ht="13">
      <c r="F698" s="86"/>
      <c r="G698" s="86"/>
    </row>
    <row r="699" spans="6:7" ht="13">
      <c r="F699" s="86"/>
      <c r="G699" s="86"/>
    </row>
    <row r="700" spans="6:7" ht="13">
      <c r="F700" s="86"/>
      <c r="G700" s="86"/>
    </row>
    <row r="701" spans="6:7" ht="13">
      <c r="F701" s="86"/>
      <c r="G701" s="86"/>
    </row>
    <row r="702" spans="6:7" ht="13">
      <c r="F702" s="86"/>
      <c r="G702" s="86"/>
    </row>
    <row r="703" spans="6:7" ht="13">
      <c r="F703" s="86"/>
      <c r="G703" s="86"/>
    </row>
    <row r="704" spans="6:7" ht="13">
      <c r="F704" s="86"/>
      <c r="G704" s="86"/>
    </row>
    <row r="705" spans="6:7" ht="13">
      <c r="F705" s="86"/>
      <c r="G705" s="86"/>
    </row>
    <row r="706" spans="6:7" ht="13">
      <c r="F706" s="86"/>
      <c r="G706" s="86"/>
    </row>
    <row r="707" spans="6:7" ht="13">
      <c r="F707" s="86"/>
      <c r="G707" s="86"/>
    </row>
    <row r="708" spans="6:7" ht="13">
      <c r="F708" s="86"/>
      <c r="G708" s="86"/>
    </row>
    <row r="709" spans="6:7" ht="13">
      <c r="F709" s="86"/>
      <c r="G709" s="86"/>
    </row>
    <row r="710" spans="6:7" ht="13">
      <c r="F710" s="86"/>
      <c r="G710" s="86"/>
    </row>
    <row r="711" spans="6:7" ht="13">
      <c r="F711" s="86"/>
      <c r="G711" s="86"/>
    </row>
    <row r="712" spans="6:7" ht="13">
      <c r="F712" s="86"/>
      <c r="G712" s="86"/>
    </row>
    <row r="713" spans="6:7" ht="13">
      <c r="F713" s="86"/>
      <c r="G713" s="86"/>
    </row>
    <row r="714" spans="6:7" ht="13">
      <c r="F714" s="86"/>
      <c r="G714" s="86"/>
    </row>
    <row r="715" spans="6:7" ht="13">
      <c r="F715" s="86"/>
      <c r="G715" s="86"/>
    </row>
    <row r="716" spans="6:7" ht="13">
      <c r="F716" s="86"/>
      <c r="G716" s="86"/>
    </row>
    <row r="717" spans="6:7" ht="13">
      <c r="F717" s="86"/>
      <c r="G717" s="86"/>
    </row>
    <row r="718" spans="6:7" ht="13">
      <c r="F718" s="86"/>
      <c r="G718" s="86"/>
    </row>
    <row r="719" spans="6:7" ht="13">
      <c r="F719" s="86"/>
      <c r="G719" s="86"/>
    </row>
    <row r="720" spans="6:7" ht="13">
      <c r="F720" s="86"/>
      <c r="G720" s="86"/>
    </row>
    <row r="721" spans="6:7" ht="13">
      <c r="F721" s="86"/>
      <c r="G721" s="86"/>
    </row>
    <row r="722" spans="6:7" ht="13">
      <c r="F722" s="86"/>
      <c r="G722" s="86"/>
    </row>
    <row r="723" spans="6:7" ht="13">
      <c r="F723" s="86"/>
      <c r="G723" s="86"/>
    </row>
    <row r="724" spans="6:7" ht="13">
      <c r="F724" s="86"/>
      <c r="G724" s="86"/>
    </row>
    <row r="725" spans="6:7" ht="13">
      <c r="F725" s="86"/>
      <c r="G725" s="86"/>
    </row>
    <row r="726" spans="6:7" ht="13">
      <c r="F726" s="86"/>
      <c r="G726" s="86"/>
    </row>
    <row r="727" spans="6:7" ht="13">
      <c r="F727" s="86"/>
      <c r="G727" s="86"/>
    </row>
    <row r="728" spans="6:7" ht="13">
      <c r="F728" s="86"/>
      <c r="G728" s="86"/>
    </row>
    <row r="729" spans="6:7" ht="13">
      <c r="F729" s="86"/>
      <c r="G729" s="86"/>
    </row>
    <row r="730" spans="6:7" ht="13">
      <c r="F730" s="86"/>
      <c r="G730" s="86"/>
    </row>
    <row r="731" spans="6:7" ht="13">
      <c r="F731" s="86"/>
      <c r="G731" s="86"/>
    </row>
    <row r="732" spans="6:7" ht="13">
      <c r="F732" s="86"/>
      <c r="G732" s="86"/>
    </row>
    <row r="733" spans="6:7" ht="13">
      <c r="F733" s="86"/>
      <c r="G733" s="86"/>
    </row>
    <row r="734" spans="6:7" ht="13">
      <c r="F734" s="86"/>
      <c r="G734" s="86"/>
    </row>
    <row r="735" spans="6:7" ht="13">
      <c r="F735" s="86"/>
      <c r="G735" s="86"/>
    </row>
    <row r="736" spans="6:7" ht="13">
      <c r="F736" s="86"/>
      <c r="G736" s="86"/>
    </row>
    <row r="737" spans="6:7" ht="13">
      <c r="F737" s="86"/>
      <c r="G737" s="86"/>
    </row>
    <row r="738" spans="6:7" ht="13">
      <c r="F738" s="86"/>
      <c r="G738" s="86"/>
    </row>
    <row r="739" spans="6:7" ht="13">
      <c r="F739" s="86"/>
      <c r="G739" s="86"/>
    </row>
    <row r="740" spans="6:7" ht="13">
      <c r="F740" s="86"/>
      <c r="G740" s="86"/>
    </row>
    <row r="741" spans="6:7" ht="13">
      <c r="F741" s="86"/>
      <c r="G741" s="86"/>
    </row>
    <row r="742" spans="6:7" ht="13">
      <c r="F742" s="86"/>
      <c r="G742" s="86"/>
    </row>
    <row r="743" spans="6:7" ht="13">
      <c r="F743" s="86"/>
      <c r="G743" s="86"/>
    </row>
    <row r="744" spans="6:7" ht="13">
      <c r="F744" s="86"/>
      <c r="G744" s="86"/>
    </row>
    <row r="745" spans="6:7" ht="13">
      <c r="F745" s="86"/>
      <c r="G745" s="86"/>
    </row>
    <row r="746" spans="6:7" ht="13">
      <c r="F746" s="86"/>
      <c r="G746" s="86"/>
    </row>
    <row r="747" spans="6:7" ht="13">
      <c r="F747" s="86"/>
      <c r="G747" s="86"/>
    </row>
    <row r="748" spans="6:7" ht="13">
      <c r="F748" s="86"/>
      <c r="G748" s="86"/>
    </row>
    <row r="749" spans="6:7" ht="13">
      <c r="F749" s="86"/>
      <c r="G749" s="86"/>
    </row>
    <row r="750" spans="6:7" ht="13">
      <c r="F750" s="86"/>
      <c r="G750" s="86"/>
    </row>
    <row r="751" spans="6:7" ht="13">
      <c r="F751" s="86"/>
      <c r="G751" s="86"/>
    </row>
    <row r="752" spans="6:7" ht="13">
      <c r="F752" s="86"/>
      <c r="G752" s="86"/>
    </row>
    <row r="753" spans="6:7" ht="13">
      <c r="F753" s="86"/>
      <c r="G753" s="86"/>
    </row>
    <row r="754" spans="6:7" ht="13">
      <c r="F754" s="86"/>
      <c r="G754" s="86"/>
    </row>
    <row r="755" spans="6:7" ht="13">
      <c r="F755" s="86"/>
      <c r="G755" s="86"/>
    </row>
    <row r="756" spans="6:7" ht="13">
      <c r="F756" s="86"/>
      <c r="G756" s="86"/>
    </row>
    <row r="757" spans="6:7" ht="13">
      <c r="F757" s="86"/>
      <c r="G757" s="86"/>
    </row>
    <row r="758" spans="6:7" ht="13">
      <c r="F758" s="86"/>
      <c r="G758" s="86"/>
    </row>
    <row r="759" spans="6:7" ht="13">
      <c r="F759" s="86"/>
      <c r="G759" s="86"/>
    </row>
    <row r="760" spans="6:7" ht="13">
      <c r="F760" s="86"/>
      <c r="G760" s="86"/>
    </row>
    <row r="761" spans="6:7" ht="13">
      <c r="F761" s="86"/>
      <c r="G761" s="86"/>
    </row>
    <row r="762" spans="6:7" ht="13">
      <c r="F762" s="86"/>
      <c r="G762" s="86"/>
    </row>
    <row r="763" spans="6:7" ht="13">
      <c r="F763" s="86"/>
      <c r="G763" s="86"/>
    </row>
    <row r="764" spans="6:7" ht="13">
      <c r="F764" s="86"/>
      <c r="G764" s="86"/>
    </row>
    <row r="765" spans="6:7" ht="13">
      <c r="F765" s="86"/>
      <c r="G765" s="86"/>
    </row>
    <row r="766" spans="6:7" ht="13">
      <c r="F766" s="86"/>
      <c r="G766" s="86"/>
    </row>
    <row r="767" spans="6:7" ht="13">
      <c r="F767" s="86"/>
      <c r="G767" s="86"/>
    </row>
    <row r="768" spans="6:7" ht="13">
      <c r="F768" s="86"/>
      <c r="G768" s="86"/>
    </row>
    <row r="769" spans="6:7" ht="13">
      <c r="F769" s="86"/>
      <c r="G769" s="86"/>
    </row>
    <row r="770" spans="6:7" ht="13">
      <c r="F770" s="86"/>
      <c r="G770" s="86"/>
    </row>
    <row r="771" spans="6:7" ht="13">
      <c r="F771" s="86"/>
      <c r="G771" s="86"/>
    </row>
    <row r="772" spans="6:7" ht="13">
      <c r="F772" s="86"/>
      <c r="G772" s="86"/>
    </row>
    <row r="773" spans="6:7" ht="13">
      <c r="F773" s="86"/>
      <c r="G773" s="86"/>
    </row>
    <row r="774" spans="6:7" ht="13">
      <c r="F774" s="86"/>
      <c r="G774" s="86"/>
    </row>
    <row r="775" spans="6:7" ht="13">
      <c r="F775" s="86"/>
      <c r="G775" s="86"/>
    </row>
    <row r="776" spans="6:7" ht="13">
      <c r="F776" s="86"/>
      <c r="G776" s="86"/>
    </row>
    <row r="777" spans="6:7" ht="13">
      <c r="F777" s="86"/>
      <c r="G777" s="86"/>
    </row>
    <row r="778" spans="6:7" ht="13">
      <c r="F778" s="86"/>
      <c r="G778" s="86"/>
    </row>
    <row r="779" spans="6:7" ht="13">
      <c r="F779" s="86"/>
      <c r="G779" s="86"/>
    </row>
    <row r="780" spans="6:7" ht="13">
      <c r="F780" s="86"/>
      <c r="G780" s="86"/>
    </row>
    <row r="781" spans="6:7" ht="13">
      <c r="F781" s="86"/>
      <c r="G781" s="86"/>
    </row>
    <row r="782" spans="6:7" ht="13">
      <c r="F782" s="86"/>
      <c r="G782" s="86"/>
    </row>
    <row r="783" spans="6:7" ht="13">
      <c r="F783" s="86"/>
      <c r="G783" s="86"/>
    </row>
    <row r="784" spans="6:7" ht="13">
      <c r="F784" s="86"/>
      <c r="G784" s="86"/>
    </row>
    <row r="785" spans="6:7" ht="13">
      <c r="F785" s="86"/>
      <c r="G785" s="86"/>
    </row>
    <row r="786" spans="6:7" ht="13">
      <c r="F786" s="86"/>
      <c r="G786" s="86"/>
    </row>
    <row r="787" spans="6:7" ht="13">
      <c r="F787" s="86"/>
      <c r="G787" s="86"/>
    </row>
    <row r="788" spans="6:7" ht="13">
      <c r="F788" s="86"/>
      <c r="G788" s="86"/>
    </row>
    <row r="789" spans="6:7" ht="13">
      <c r="F789" s="86"/>
      <c r="G789" s="86"/>
    </row>
    <row r="790" spans="6:7" ht="13">
      <c r="F790" s="86"/>
      <c r="G790" s="86"/>
    </row>
    <row r="791" spans="6:7" ht="13">
      <c r="F791" s="86"/>
      <c r="G791" s="86"/>
    </row>
    <row r="792" spans="6:7" ht="13">
      <c r="F792" s="86"/>
      <c r="G792" s="86"/>
    </row>
    <row r="793" spans="6:7" ht="13">
      <c r="F793" s="86"/>
      <c r="G793" s="86"/>
    </row>
    <row r="794" spans="6:7" ht="13">
      <c r="F794" s="86"/>
      <c r="G794" s="86"/>
    </row>
    <row r="795" spans="6:7" ht="13">
      <c r="F795" s="86"/>
      <c r="G795" s="86"/>
    </row>
    <row r="796" spans="6:7" ht="13">
      <c r="F796" s="86"/>
      <c r="G796" s="86"/>
    </row>
    <row r="797" spans="6:7" ht="13">
      <c r="F797" s="86"/>
      <c r="G797" s="86"/>
    </row>
    <row r="798" spans="6:7" ht="13">
      <c r="F798" s="86"/>
      <c r="G798" s="86"/>
    </row>
    <row r="799" spans="6:7" ht="13">
      <c r="F799" s="86"/>
      <c r="G799" s="86"/>
    </row>
    <row r="800" spans="6:7" ht="13">
      <c r="F800" s="86"/>
      <c r="G800" s="86"/>
    </row>
    <row r="801" spans="6:7" ht="13">
      <c r="F801" s="86"/>
      <c r="G801" s="86"/>
    </row>
    <row r="802" spans="6:7" ht="13">
      <c r="F802" s="86"/>
      <c r="G802" s="86"/>
    </row>
    <row r="803" spans="6:7" ht="13">
      <c r="F803" s="86"/>
      <c r="G803" s="86"/>
    </row>
    <row r="804" spans="6:7" ht="13">
      <c r="F804" s="86"/>
      <c r="G804" s="86"/>
    </row>
    <row r="805" spans="6:7" ht="13">
      <c r="F805" s="86"/>
      <c r="G805" s="86"/>
    </row>
    <row r="806" spans="6:7" ht="13">
      <c r="F806" s="86"/>
      <c r="G806" s="86"/>
    </row>
    <row r="807" spans="6:7" ht="13">
      <c r="F807" s="86"/>
      <c r="G807" s="86"/>
    </row>
    <row r="808" spans="6:7" ht="13">
      <c r="F808" s="86"/>
      <c r="G808" s="86"/>
    </row>
    <row r="809" spans="6:7" ht="13">
      <c r="F809" s="86"/>
      <c r="G809" s="86"/>
    </row>
    <row r="810" spans="6:7" ht="13">
      <c r="F810" s="86"/>
      <c r="G810" s="86"/>
    </row>
    <row r="811" spans="6:7" ht="13">
      <c r="F811" s="86"/>
      <c r="G811" s="86"/>
    </row>
    <row r="812" spans="6:7" ht="13">
      <c r="F812" s="86"/>
      <c r="G812" s="86"/>
    </row>
    <row r="813" spans="6:7" ht="13">
      <c r="F813" s="86"/>
      <c r="G813" s="86"/>
    </row>
    <row r="814" spans="6:7" ht="13">
      <c r="F814" s="86"/>
      <c r="G814" s="86"/>
    </row>
    <row r="815" spans="6:7" ht="13">
      <c r="F815" s="86"/>
      <c r="G815" s="86"/>
    </row>
    <row r="816" spans="6:7" ht="13">
      <c r="F816" s="86"/>
      <c r="G816" s="86"/>
    </row>
    <row r="817" spans="6:7" ht="13">
      <c r="F817" s="86"/>
      <c r="G817" s="86"/>
    </row>
    <row r="818" spans="6:7" ht="13">
      <c r="F818" s="86"/>
      <c r="G818" s="86"/>
    </row>
    <row r="819" spans="6:7" ht="13">
      <c r="F819" s="86"/>
      <c r="G819" s="86"/>
    </row>
    <row r="820" spans="6:7" ht="13">
      <c r="F820" s="86"/>
      <c r="G820" s="86"/>
    </row>
    <row r="821" spans="6:7" ht="13">
      <c r="F821" s="86"/>
      <c r="G821" s="86"/>
    </row>
    <row r="822" spans="6:7" ht="13">
      <c r="F822" s="86"/>
      <c r="G822" s="86"/>
    </row>
    <row r="823" spans="6:7" ht="13">
      <c r="F823" s="86"/>
      <c r="G823" s="86"/>
    </row>
    <row r="824" spans="6:7" ht="13">
      <c r="F824" s="86"/>
      <c r="G824" s="86"/>
    </row>
    <row r="825" spans="6:7" ht="13">
      <c r="F825" s="86"/>
      <c r="G825" s="86"/>
    </row>
    <row r="826" spans="6:7" ht="13">
      <c r="F826" s="86"/>
      <c r="G826" s="86"/>
    </row>
    <row r="827" spans="6:7" ht="13">
      <c r="F827" s="86"/>
      <c r="G827" s="86"/>
    </row>
    <row r="828" spans="6:7" ht="13">
      <c r="F828" s="86"/>
      <c r="G828" s="86"/>
    </row>
    <row r="829" spans="6:7" ht="13">
      <c r="F829" s="86"/>
      <c r="G829" s="86"/>
    </row>
    <row r="830" spans="6:7" ht="13">
      <c r="F830" s="86"/>
      <c r="G830" s="86"/>
    </row>
    <row r="831" spans="6:7" ht="13">
      <c r="F831" s="86"/>
      <c r="G831" s="86"/>
    </row>
    <row r="832" spans="6:7" ht="13">
      <c r="F832" s="86"/>
      <c r="G832" s="86"/>
    </row>
    <row r="833" spans="6:7" ht="13">
      <c r="F833" s="86"/>
      <c r="G833" s="86"/>
    </row>
    <row r="834" spans="6:7" ht="13">
      <c r="F834" s="86"/>
      <c r="G834" s="86"/>
    </row>
    <row r="835" spans="6:7" ht="13">
      <c r="F835" s="86"/>
      <c r="G835" s="86"/>
    </row>
    <row r="836" spans="6:7" ht="13">
      <c r="F836" s="86"/>
      <c r="G836" s="86"/>
    </row>
    <row r="837" spans="6:7" ht="13">
      <c r="F837" s="86"/>
      <c r="G837" s="86"/>
    </row>
    <row r="838" spans="6:7" ht="13">
      <c r="F838" s="86"/>
      <c r="G838" s="86"/>
    </row>
    <row r="839" spans="6:7" ht="13">
      <c r="F839" s="86"/>
      <c r="G839" s="86"/>
    </row>
    <row r="840" spans="6:7" ht="13">
      <c r="F840" s="86"/>
      <c r="G840" s="86"/>
    </row>
    <row r="841" spans="6:7" ht="13">
      <c r="F841" s="86"/>
      <c r="G841" s="86"/>
    </row>
    <row r="842" spans="6:7" ht="13">
      <c r="F842" s="86"/>
      <c r="G842" s="86"/>
    </row>
    <row r="843" spans="6:7" ht="13">
      <c r="F843" s="86"/>
      <c r="G843" s="86"/>
    </row>
    <row r="844" spans="6:7" ht="13">
      <c r="F844" s="86"/>
      <c r="G844" s="86"/>
    </row>
    <row r="845" spans="6:7" ht="13">
      <c r="F845" s="86"/>
      <c r="G845" s="86"/>
    </row>
    <row r="846" spans="6:7" ht="13">
      <c r="F846" s="86"/>
      <c r="G846" s="86"/>
    </row>
    <row r="847" spans="6:7" ht="13">
      <c r="F847" s="86"/>
      <c r="G847" s="86"/>
    </row>
    <row r="848" spans="6:7" ht="13">
      <c r="F848" s="86"/>
      <c r="G848" s="86"/>
    </row>
    <row r="849" spans="6:7" ht="13">
      <c r="F849" s="86"/>
      <c r="G849" s="86"/>
    </row>
    <row r="850" spans="6:7" ht="13">
      <c r="F850" s="86"/>
      <c r="G850" s="86"/>
    </row>
    <row r="851" spans="6:7" ht="13">
      <c r="F851" s="86"/>
      <c r="G851" s="86"/>
    </row>
    <row r="852" spans="6:7" ht="13">
      <c r="F852" s="86"/>
      <c r="G852" s="86"/>
    </row>
    <row r="853" spans="6:7" ht="13">
      <c r="F853" s="86"/>
      <c r="G853" s="86"/>
    </row>
    <row r="854" spans="6:7" ht="13">
      <c r="F854" s="86"/>
      <c r="G854" s="86"/>
    </row>
    <row r="855" spans="6:7" ht="13">
      <c r="F855" s="86"/>
      <c r="G855" s="86"/>
    </row>
    <row r="856" spans="6:7" ht="13">
      <c r="F856" s="86"/>
      <c r="G856" s="86"/>
    </row>
    <row r="857" spans="6:7" ht="13">
      <c r="F857" s="86"/>
      <c r="G857" s="86"/>
    </row>
    <row r="858" spans="6:7" ht="13">
      <c r="F858" s="86"/>
      <c r="G858" s="86"/>
    </row>
    <row r="859" spans="6:7" ht="13">
      <c r="F859" s="86"/>
      <c r="G859" s="86"/>
    </row>
    <row r="860" spans="6:7" ht="13">
      <c r="F860" s="86"/>
      <c r="G860" s="86"/>
    </row>
    <row r="861" spans="6:7" ht="13">
      <c r="F861" s="86"/>
      <c r="G861" s="86"/>
    </row>
    <row r="862" spans="6:7" ht="13">
      <c r="F862" s="86"/>
      <c r="G862" s="86"/>
    </row>
    <row r="863" spans="6:7" ht="13">
      <c r="F863" s="86"/>
      <c r="G863" s="86"/>
    </row>
    <row r="864" spans="6:7" ht="13">
      <c r="F864" s="86"/>
      <c r="G864" s="86"/>
    </row>
    <row r="865" spans="6:7" ht="13">
      <c r="F865" s="86"/>
      <c r="G865" s="86"/>
    </row>
    <row r="866" spans="6:7" ht="13">
      <c r="F866" s="86"/>
      <c r="G866" s="86"/>
    </row>
    <row r="867" spans="6:7" ht="13">
      <c r="F867" s="86"/>
      <c r="G867" s="86"/>
    </row>
    <row r="868" spans="6:7" ht="13">
      <c r="F868" s="86"/>
      <c r="G868" s="86"/>
    </row>
    <row r="869" spans="6:7" ht="13">
      <c r="F869" s="86"/>
      <c r="G869" s="86"/>
    </row>
    <row r="870" spans="6:7" ht="13">
      <c r="F870" s="86"/>
      <c r="G870" s="86"/>
    </row>
    <row r="871" spans="6:7" ht="13">
      <c r="F871" s="86"/>
      <c r="G871" s="86"/>
    </row>
    <row r="872" spans="6:7" ht="13">
      <c r="F872" s="86"/>
      <c r="G872" s="86"/>
    </row>
    <row r="873" spans="6:7" ht="13">
      <c r="F873" s="86"/>
      <c r="G873" s="86"/>
    </row>
    <row r="874" spans="6:7" ht="13">
      <c r="F874" s="86"/>
      <c r="G874" s="86"/>
    </row>
    <row r="875" spans="6:7" ht="13">
      <c r="F875" s="86"/>
      <c r="G875" s="86"/>
    </row>
    <row r="876" spans="6:7" ht="13">
      <c r="F876" s="86"/>
      <c r="G876" s="86"/>
    </row>
    <row r="877" spans="6:7" ht="13">
      <c r="F877" s="86"/>
      <c r="G877" s="86"/>
    </row>
    <row r="878" spans="6:7" ht="13">
      <c r="F878" s="86"/>
      <c r="G878" s="86"/>
    </row>
    <row r="879" spans="6:7" ht="13">
      <c r="F879" s="86"/>
      <c r="G879" s="86"/>
    </row>
    <row r="880" spans="6:7" ht="13">
      <c r="F880" s="86"/>
      <c r="G880" s="86"/>
    </row>
    <row r="881" spans="6:7" ht="13">
      <c r="F881" s="86"/>
      <c r="G881" s="86"/>
    </row>
    <row r="882" spans="6:7" ht="13">
      <c r="F882" s="86"/>
      <c r="G882" s="86"/>
    </row>
    <row r="883" spans="6:7" ht="13">
      <c r="F883" s="86"/>
      <c r="G883" s="86"/>
    </row>
    <row r="884" spans="6:7" ht="13">
      <c r="F884" s="86"/>
      <c r="G884" s="86"/>
    </row>
    <row r="885" spans="6:7" ht="13">
      <c r="F885" s="86"/>
      <c r="G885" s="86"/>
    </row>
    <row r="886" spans="6:7" ht="13">
      <c r="F886" s="86"/>
      <c r="G886" s="86"/>
    </row>
    <row r="887" spans="6:7" ht="13">
      <c r="F887" s="86"/>
      <c r="G887" s="86"/>
    </row>
    <row r="888" spans="6:7" ht="13">
      <c r="F888" s="86"/>
      <c r="G888" s="86"/>
    </row>
    <row r="889" spans="6:7" ht="13">
      <c r="F889" s="86"/>
      <c r="G889" s="86"/>
    </row>
    <row r="890" spans="6:7" ht="13">
      <c r="F890" s="86"/>
      <c r="G890" s="86"/>
    </row>
    <row r="891" spans="6:7" ht="13">
      <c r="F891" s="86"/>
      <c r="G891" s="86"/>
    </row>
    <row r="892" spans="6:7" ht="13">
      <c r="F892" s="86"/>
      <c r="G892" s="86"/>
    </row>
    <row r="893" spans="6:7" ht="13">
      <c r="F893" s="86"/>
      <c r="G893" s="86"/>
    </row>
    <row r="894" spans="6:7" ht="13">
      <c r="F894" s="86"/>
      <c r="G894" s="86"/>
    </row>
    <row r="895" spans="6:7" ht="13">
      <c r="F895" s="86"/>
      <c r="G895" s="86"/>
    </row>
    <row r="896" spans="6:7" ht="13">
      <c r="F896" s="86"/>
      <c r="G896" s="86"/>
    </row>
    <row r="897" spans="6:7" ht="13">
      <c r="F897" s="86"/>
      <c r="G897" s="86"/>
    </row>
    <row r="898" spans="6:7" ht="13">
      <c r="F898" s="86"/>
      <c r="G898" s="86"/>
    </row>
    <row r="899" spans="6:7" ht="13">
      <c r="F899" s="86"/>
      <c r="G899" s="86"/>
    </row>
    <row r="900" spans="6:7" ht="13">
      <c r="F900" s="86"/>
      <c r="G900" s="86"/>
    </row>
    <row r="901" spans="6:7" ht="13">
      <c r="F901" s="86"/>
      <c r="G901" s="86"/>
    </row>
    <row r="902" spans="6:7" ht="13">
      <c r="F902" s="86"/>
      <c r="G902" s="86"/>
    </row>
    <row r="903" spans="6:7" ht="13">
      <c r="F903" s="86"/>
      <c r="G903" s="86"/>
    </row>
    <row r="904" spans="6:7" ht="13">
      <c r="F904" s="86"/>
      <c r="G904" s="86"/>
    </row>
    <row r="905" spans="6:7" ht="13">
      <c r="F905" s="86"/>
      <c r="G905" s="86"/>
    </row>
    <row r="906" spans="6:7" ht="13">
      <c r="F906" s="86"/>
      <c r="G906" s="86"/>
    </row>
    <row r="907" spans="6:7" ht="13">
      <c r="F907" s="86"/>
      <c r="G907" s="86"/>
    </row>
    <row r="908" spans="6:7" ht="13">
      <c r="F908" s="86"/>
      <c r="G908" s="86"/>
    </row>
    <row r="909" spans="6:7" ht="13">
      <c r="F909" s="86"/>
      <c r="G909" s="86"/>
    </row>
    <row r="910" spans="6:7" ht="13">
      <c r="F910" s="86"/>
      <c r="G910" s="86"/>
    </row>
    <row r="911" spans="6:7" ht="13">
      <c r="F911" s="86"/>
      <c r="G911" s="86"/>
    </row>
    <row r="912" spans="6:7" ht="13">
      <c r="F912" s="86"/>
      <c r="G912" s="86"/>
    </row>
    <row r="913" spans="6:7" ht="13">
      <c r="F913" s="86"/>
      <c r="G913" s="86"/>
    </row>
    <row r="914" spans="6:7" ht="13">
      <c r="F914" s="86"/>
      <c r="G914" s="86"/>
    </row>
    <row r="915" spans="6:7" ht="13">
      <c r="F915" s="86"/>
      <c r="G915" s="86"/>
    </row>
    <row r="916" spans="6:7" ht="13">
      <c r="F916" s="86"/>
      <c r="G916" s="86"/>
    </row>
    <row r="917" spans="6:7" ht="13">
      <c r="F917" s="86"/>
      <c r="G917" s="86"/>
    </row>
    <row r="918" spans="6:7" ht="13">
      <c r="F918" s="86"/>
      <c r="G918" s="86"/>
    </row>
    <row r="919" spans="6:7" ht="13">
      <c r="F919" s="86"/>
      <c r="G919" s="86"/>
    </row>
    <row r="920" spans="6:7" ht="13">
      <c r="F920" s="86"/>
      <c r="G920" s="86"/>
    </row>
    <row r="921" spans="6:7" ht="13">
      <c r="F921" s="86"/>
      <c r="G921" s="86"/>
    </row>
    <row r="922" spans="6:7" ht="13">
      <c r="F922" s="86"/>
      <c r="G922" s="86"/>
    </row>
    <row r="923" spans="6:7" ht="13">
      <c r="F923" s="86"/>
      <c r="G923" s="86"/>
    </row>
    <row r="924" spans="6:7" ht="13">
      <c r="F924" s="86"/>
      <c r="G924" s="86"/>
    </row>
    <row r="925" spans="6:7" ht="13">
      <c r="F925" s="86"/>
      <c r="G925" s="86"/>
    </row>
    <row r="926" spans="6:7" ht="13">
      <c r="F926" s="86"/>
      <c r="G926" s="86"/>
    </row>
    <row r="927" spans="6:7" ht="13">
      <c r="F927" s="86"/>
      <c r="G927" s="86"/>
    </row>
    <row r="928" spans="6:7" ht="13">
      <c r="F928" s="86"/>
      <c r="G928" s="86"/>
    </row>
    <row r="929" spans="6:7" ht="13">
      <c r="F929" s="86"/>
      <c r="G929" s="86"/>
    </row>
    <row r="930" spans="6:7" ht="13">
      <c r="F930" s="86"/>
      <c r="G930" s="86"/>
    </row>
    <row r="931" spans="6:7" ht="13">
      <c r="F931" s="86"/>
      <c r="G931" s="86"/>
    </row>
    <row r="932" spans="6:7" ht="13">
      <c r="F932" s="86"/>
      <c r="G932" s="86"/>
    </row>
    <row r="933" spans="6:7" ht="13">
      <c r="F933" s="86"/>
      <c r="G933" s="86"/>
    </row>
    <row r="934" spans="6:7" ht="13">
      <c r="F934" s="86"/>
      <c r="G934" s="86"/>
    </row>
    <row r="935" spans="6:7" ht="13">
      <c r="F935" s="86"/>
      <c r="G935" s="86"/>
    </row>
    <row r="936" spans="6:7" ht="13">
      <c r="F936" s="86"/>
      <c r="G936" s="86"/>
    </row>
    <row r="937" spans="6:7" ht="13">
      <c r="F937" s="86"/>
      <c r="G937" s="86"/>
    </row>
    <row r="938" spans="6:7" ht="13">
      <c r="F938" s="86"/>
      <c r="G938" s="86"/>
    </row>
    <row r="939" spans="6:7" ht="13">
      <c r="F939" s="86"/>
      <c r="G939" s="86"/>
    </row>
    <row r="940" spans="6:7" ht="13">
      <c r="F940" s="86"/>
      <c r="G940" s="86"/>
    </row>
    <row r="941" spans="6:7" ht="13">
      <c r="F941" s="86"/>
      <c r="G941" s="86"/>
    </row>
    <row r="942" spans="6:7" ht="13">
      <c r="F942" s="86"/>
      <c r="G942" s="86"/>
    </row>
    <row r="943" spans="6:7" ht="13">
      <c r="F943" s="86"/>
      <c r="G943" s="86"/>
    </row>
    <row r="944" spans="6:7" ht="13">
      <c r="F944" s="86"/>
      <c r="G944" s="86"/>
    </row>
    <row r="945" spans="6:7" ht="13">
      <c r="F945" s="86"/>
      <c r="G945" s="86"/>
    </row>
    <row r="946" spans="6:7" ht="13">
      <c r="F946" s="86"/>
      <c r="G946" s="86"/>
    </row>
    <row r="947" spans="6:7" ht="13">
      <c r="F947" s="86"/>
      <c r="G947" s="86"/>
    </row>
    <row r="948" spans="6:7" ht="13">
      <c r="F948" s="86"/>
      <c r="G948" s="86"/>
    </row>
    <row r="949" spans="6:7" ht="13">
      <c r="F949" s="86"/>
      <c r="G949" s="86"/>
    </row>
    <row r="950" spans="6:7" ht="13">
      <c r="F950" s="86"/>
      <c r="G950" s="86"/>
    </row>
    <row r="951" spans="6:7" ht="13">
      <c r="F951" s="86"/>
      <c r="G951" s="86"/>
    </row>
    <row r="952" spans="6:7" ht="13">
      <c r="F952" s="86"/>
      <c r="G952" s="86"/>
    </row>
    <row r="953" spans="6:7" ht="13">
      <c r="F953" s="86"/>
      <c r="G953" s="86"/>
    </row>
    <row r="954" spans="6:7" ht="13">
      <c r="F954" s="86"/>
      <c r="G954" s="86"/>
    </row>
    <row r="955" spans="6:7" ht="13">
      <c r="F955" s="86"/>
      <c r="G955" s="86"/>
    </row>
    <row r="956" spans="6:7" ht="13">
      <c r="F956" s="86"/>
      <c r="G956" s="86"/>
    </row>
    <row r="957" spans="6:7" ht="13">
      <c r="F957" s="86"/>
      <c r="G957" s="86"/>
    </row>
    <row r="958" spans="6:7" ht="13">
      <c r="F958" s="86"/>
      <c r="G958" s="86"/>
    </row>
    <row r="959" spans="6:7" ht="13">
      <c r="F959" s="86"/>
      <c r="G959" s="86"/>
    </row>
    <row r="960" spans="6:7" ht="13">
      <c r="F960" s="86"/>
      <c r="G960" s="86"/>
    </row>
    <row r="961" spans="6:7" ht="13">
      <c r="F961" s="86"/>
      <c r="G961" s="86"/>
    </row>
    <row r="962" spans="6:7" ht="13">
      <c r="F962" s="86"/>
      <c r="G962" s="86"/>
    </row>
    <row r="963" spans="6:7" ht="13">
      <c r="F963" s="86"/>
      <c r="G963" s="86"/>
    </row>
    <row r="964" spans="6:7" ht="13">
      <c r="F964" s="86"/>
      <c r="G964" s="86"/>
    </row>
    <row r="965" spans="6:7" ht="13">
      <c r="F965" s="86"/>
      <c r="G965" s="86"/>
    </row>
    <row r="966" spans="6:7" ht="13">
      <c r="F966" s="86"/>
      <c r="G966" s="86"/>
    </row>
    <row r="967" spans="6:7" ht="13">
      <c r="F967" s="86"/>
      <c r="G967" s="86"/>
    </row>
    <row r="968" spans="6:7" ht="13">
      <c r="F968" s="86"/>
      <c r="G968" s="86"/>
    </row>
    <row r="969" spans="6:7" ht="13">
      <c r="F969" s="86"/>
      <c r="G969" s="86"/>
    </row>
    <row r="970" spans="6:7" ht="13">
      <c r="F970" s="86"/>
      <c r="G970" s="86"/>
    </row>
    <row r="971" spans="6:7" ht="13">
      <c r="F971" s="86"/>
      <c r="G971" s="86"/>
    </row>
    <row r="972" spans="6:7" ht="13">
      <c r="F972" s="86"/>
      <c r="G972" s="86"/>
    </row>
    <row r="973" spans="6:7" ht="13">
      <c r="F973" s="86"/>
      <c r="G973" s="86"/>
    </row>
    <row r="974" spans="6:7" ht="13">
      <c r="F974" s="86"/>
      <c r="G974" s="86"/>
    </row>
    <row r="975" spans="6:7" ht="13">
      <c r="F975" s="86"/>
      <c r="G975" s="86"/>
    </row>
    <row r="976" spans="6:7" ht="13">
      <c r="F976" s="86"/>
      <c r="G976" s="86"/>
    </row>
    <row r="977" spans="6:7" ht="13">
      <c r="F977" s="86"/>
      <c r="G977" s="86"/>
    </row>
    <row r="978" spans="6:7" ht="13">
      <c r="F978" s="86"/>
      <c r="G978" s="86"/>
    </row>
    <row r="979" spans="6:7" ht="13">
      <c r="F979" s="86"/>
      <c r="G979" s="86"/>
    </row>
    <row r="980" spans="6:7" ht="13">
      <c r="F980" s="86"/>
      <c r="G980" s="86"/>
    </row>
    <row r="981" spans="6:7" ht="13">
      <c r="F981" s="86"/>
      <c r="G981" s="86"/>
    </row>
    <row r="982" spans="6:7" ht="13">
      <c r="F982" s="86"/>
      <c r="G982" s="86"/>
    </row>
    <row r="983" spans="6:7" ht="13">
      <c r="F983" s="86"/>
      <c r="G983" s="86"/>
    </row>
    <row r="984" spans="6:7" ht="13">
      <c r="F984" s="86"/>
      <c r="G984" s="86"/>
    </row>
    <row r="985" spans="6:7" ht="13">
      <c r="F985" s="86"/>
      <c r="G985" s="86"/>
    </row>
    <row r="986" spans="6:7" ht="13">
      <c r="F986" s="86"/>
      <c r="G986" s="86"/>
    </row>
    <row r="987" spans="6:7" ht="13">
      <c r="F987" s="86"/>
      <c r="G987" s="86"/>
    </row>
    <row r="988" spans="6:7" ht="13">
      <c r="F988" s="86"/>
      <c r="G988" s="86"/>
    </row>
    <row r="989" spans="6:7" ht="13">
      <c r="F989" s="86"/>
      <c r="G989" s="86"/>
    </row>
  </sheetData>
  <mergeCells count="10">
    <mergeCell ref="D33:E33"/>
    <mergeCell ref="D38:E38"/>
    <mergeCell ref="D42:E42"/>
    <mergeCell ref="C5:L5"/>
    <mergeCell ref="D8:E8"/>
    <mergeCell ref="D13:E13"/>
    <mergeCell ref="D18:E18"/>
    <mergeCell ref="D21:E21"/>
    <mergeCell ref="D26:E26"/>
    <mergeCell ref="D30:E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I619"/>
  <sheetViews>
    <sheetView zoomScale="101" workbookViewId="0"/>
  </sheetViews>
  <sheetFormatPr baseColWidth="10" defaultColWidth="12.6640625" defaultRowHeight="15.75" customHeight="1"/>
  <cols>
    <col min="1" max="1" width="2" style="160" customWidth="1"/>
    <col min="2" max="2" width="12.6640625" style="160"/>
    <col min="3" max="3" width="13.6640625" style="160" customWidth="1"/>
    <col min="4" max="4" width="11.6640625" customWidth="1"/>
    <col min="5" max="5" width="12" customWidth="1"/>
    <col min="7" max="7" width="14.6640625" customWidth="1"/>
    <col min="9" max="9" width="2.6640625" hidden="1" customWidth="1"/>
    <col min="11" max="11" width="13.5" customWidth="1"/>
    <col min="12" max="12" width="16.1640625" customWidth="1"/>
    <col min="13" max="87" width="12.6640625" style="160"/>
  </cols>
  <sheetData>
    <row r="1" spans="4:12" s="160" customFormat="1" ht="15.75" customHeight="1"/>
    <row r="2" spans="4:12" s="160" customFormat="1" ht="48" customHeight="1"/>
    <row r="3" spans="4:12" s="160" customFormat="1" ht="15.75" customHeight="1"/>
    <row r="4" spans="4:12" ht="29">
      <c r="D4" s="147" t="s">
        <v>208</v>
      </c>
      <c r="E4" s="145"/>
      <c r="F4" s="145"/>
      <c r="G4" s="145"/>
      <c r="H4" s="145"/>
      <c r="I4" s="145"/>
      <c r="J4" s="145"/>
      <c r="K4" s="145"/>
      <c r="L4" s="146"/>
    </row>
    <row r="5" spans="4:12" s="160" customFormat="1" ht="15.75" customHeight="1"/>
    <row r="6" spans="4:12" s="160" customFormat="1" ht="15.75" customHeight="1"/>
    <row r="7" spans="4:12" ht="29">
      <c r="D7" s="160"/>
      <c r="E7" s="179" t="s">
        <v>209</v>
      </c>
      <c r="F7" s="180"/>
      <c r="G7" s="180"/>
      <c r="H7" s="180"/>
      <c r="I7" s="180"/>
      <c r="J7" s="180"/>
      <c r="K7" s="180"/>
      <c r="L7" s="160"/>
    </row>
    <row r="8" spans="4:12" s="160" customFormat="1" ht="15.75" customHeight="1"/>
    <row r="9" spans="4:12" s="160" customFormat="1" ht="19.5" customHeight="1">
      <c r="J9" s="151" t="s">
        <v>210</v>
      </c>
    </row>
    <row r="10" spans="4:12" ht="16">
      <c r="D10" s="160"/>
      <c r="E10" s="149" t="s">
        <v>211</v>
      </c>
      <c r="F10" s="146"/>
      <c r="G10" s="119">
        <f>'Actividad 3'!J51</f>
        <v>0</v>
      </c>
      <c r="J10" s="152"/>
      <c r="L10" s="160"/>
    </row>
    <row r="11" spans="4:12" s="160" customFormat="1" ht="23" customHeight="1">
      <c r="J11" s="153"/>
    </row>
    <row r="12" spans="4:12" ht="16">
      <c r="D12" s="160"/>
      <c r="E12" s="120" t="s">
        <v>212</v>
      </c>
      <c r="F12" s="120" t="s">
        <v>154</v>
      </c>
      <c r="G12" s="120" t="s">
        <v>155</v>
      </c>
      <c r="H12" s="120" t="s">
        <v>156</v>
      </c>
      <c r="I12" s="120" t="s">
        <v>157</v>
      </c>
      <c r="J12" s="120" t="s">
        <v>213</v>
      </c>
      <c r="K12" s="120" t="s">
        <v>150</v>
      </c>
      <c r="L12" s="160"/>
    </row>
    <row r="13" spans="4:12" ht="16">
      <c r="D13" s="160"/>
      <c r="E13" s="121">
        <v>1</v>
      </c>
      <c r="F13" s="122" t="s">
        <v>149</v>
      </c>
      <c r="G13" s="122" t="s">
        <v>158</v>
      </c>
      <c r="H13" s="123">
        <v>0</v>
      </c>
      <c r="I13" s="124" t="s">
        <v>149</v>
      </c>
      <c r="J13" s="125"/>
      <c r="K13" s="125">
        <v>0</v>
      </c>
      <c r="L13" s="160"/>
    </row>
    <row r="14" spans="4:12" ht="16">
      <c r="D14" s="160"/>
      <c r="E14" s="121">
        <v>2</v>
      </c>
      <c r="F14" s="122" t="s">
        <v>158</v>
      </c>
      <c r="G14" s="122" t="s">
        <v>159</v>
      </c>
      <c r="H14" s="123">
        <v>0.04</v>
      </c>
      <c r="I14" s="124">
        <v>416.12</v>
      </c>
      <c r="J14" s="125"/>
      <c r="K14" s="125">
        <f t="shared" ref="K14:K20" si="0">IF(J14&gt;0,(J14*H14-I14),0)</f>
        <v>0</v>
      </c>
      <c r="L14" s="160"/>
    </row>
    <row r="15" spans="4:12" ht="16">
      <c r="D15" s="160"/>
      <c r="E15" s="121">
        <v>3</v>
      </c>
      <c r="F15" s="122" t="s">
        <v>159</v>
      </c>
      <c r="G15" s="122" t="s">
        <v>161</v>
      </c>
      <c r="H15" s="123">
        <v>0.08</v>
      </c>
      <c r="I15" s="124">
        <v>1340830</v>
      </c>
      <c r="J15" s="125"/>
      <c r="K15" s="125">
        <f t="shared" si="0"/>
        <v>0</v>
      </c>
      <c r="L15" s="160"/>
    </row>
    <row r="16" spans="4:12" ht="16">
      <c r="D16" s="160"/>
      <c r="E16" s="121">
        <v>4</v>
      </c>
      <c r="F16" s="122" t="s">
        <v>161</v>
      </c>
      <c r="G16" s="122" t="s">
        <v>164</v>
      </c>
      <c r="H16" s="123">
        <v>0.14000000000000001</v>
      </c>
      <c r="I16" s="124">
        <v>3459958</v>
      </c>
      <c r="J16" s="125"/>
      <c r="K16" s="125">
        <f t="shared" si="0"/>
        <v>0</v>
      </c>
      <c r="L16" s="160"/>
    </row>
    <row r="17" spans="4:12" ht="16">
      <c r="D17" s="160"/>
      <c r="E17" s="121">
        <v>5</v>
      </c>
      <c r="F17" s="122" t="s">
        <v>164</v>
      </c>
      <c r="G17" s="122" t="s">
        <v>167</v>
      </c>
      <c r="H17" s="123">
        <v>0.23</v>
      </c>
      <c r="I17" s="124">
        <v>8584395</v>
      </c>
      <c r="J17" s="125"/>
      <c r="K17" s="125">
        <f t="shared" si="0"/>
        <v>0</v>
      </c>
      <c r="L17" s="160"/>
    </row>
    <row r="18" spans="4:12" ht="16">
      <c r="D18" s="160"/>
      <c r="E18" s="121">
        <v>6</v>
      </c>
      <c r="F18" s="122" t="s">
        <v>167</v>
      </c>
      <c r="G18" s="122" t="s">
        <v>169</v>
      </c>
      <c r="H18" s="123">
        <v>0.3</v>
      </c>
      <c r="I18" s="124">
        <v>13716538</v>
      </c>
      <c r="J18" s="125"/>
      <c r="K18" s="125">
        <f t="shared" si="0"/>
        <v>0</v>
      </c>
      <c r="L18" s="160"/>
    </row>
    <row r="19" spans="4:12" ht="16">
      <c r="D19" s="160"/>
      <c r="E19" s="121">
        <v>7</v>
      </c>
      <c r="F19" s="122" t="s">
        <v>169</v>
      </c>
      <c r="G19" s="122" t="s">
        <v>171</v>
      </c>
      <c r="H19" s="123">
        <v>0.35</v>
      </c>
      <c r="I19" s="124">
        <v>17970205</v>
      </c>
      <c r="J19" s="125"/>
      <c r="K19" s="125">
        <f t="shared" si="0"/>
        <v>0</v>
      </c>
      <c r="L19" s="160"/>
    </row>
    <row r="20" spans="4:12" ht="16">
      <c r="D20" s="160"/>
      <c r="E20" s="121">
        <v>8</v>
      </c>
      <c r="F20" s="122" t="s">
        <v>171</v>
      </c>
      <c r="G20" s="122" t="s">
        <v>173</v>
      </c>
      <c r="H20" s="123">
        <v>0.4</v>
      </c>
      <c r="I20" s="124">
        <v>29914381</v>
      </c>
      <c r="J20" s="125"/>
      <c r="K20" s="125">
        <f t="shared" si="0"/>
        <v>0</v>
      </c>
      <c r="L20" s="160"/>
    </row>
    <row r="21" spans="4:12" ht="16">
      <c r="D21" s="160"/>
      <c r="E21" s="150" t="s">
        <v>214</v>
      </c>
      <c r="F21" s="145"/>
      <c r="G21" s="145"/>
      <c r="H21" s="15"/>
      <c r="I21" s="15"/>
      <c r="J21" s="15"/>
      <c r="K21" s="126">
        <f>SUM(K13:K20)</f>
        <v>0</v>
      </c>
      <c r="L21" s="160"/>
    </row>
    <row r="22" spans="4:12" s="160" customFormat="1" ht="15.75" customHeight="1"/>
    <row r="23" spans="4:12" s="160" customFormat="1" ht="15.75" customHeight="1"/>
    <row r="24" spans="4:12" ht="29">
      <c r="D24" s="160"/>
      <c r="E24" s="179" t="s">
        <v>215</v>
      </c>
      <c r="F24" s="180"/>
      <c r="G24" s="180"/>
      <c r="H24" s="180"/>
      <c r="I24" s="180"/>
      <c r="J24" s="180"/>
      <c r="K24" s="180"/>
      <c r="L24" s="160"/>
    </row>
    <row r="25" spans="4:12" s="160" customFormat="1" ht="15.75" customHeight="1"/>
    <row r="26" spans="4:12" s="160" customFormat="1" ht="13">
      <c r="J26" s="151" t="s">
        <v>216</v>
      </c>
    </row>
    <row r="27" spans="4:12" ht="16">
      <c r="D27" s="160"/>
      <c r="E27" s="149" t="s">
        <v>217</v>
      </c>
      <c r="F27" s="146"/>
      <c r="G27" s="119">
        <f>'Actividad 2'!K140</f>
        <v>0</v>
      </c>
      <c r="J27" s="152"/>
      <c r="L27" s="160"/>
    </row>
    <row r="28" spans="4:12" s="160" customFormat="1" ht="21" customHeight="1">
      <c r="J28" s="153"/>
    </row>
    <row r="29" spans="4:12" ht="16">
      <c r="D29" s="160"/>
      <c r="E29" s="120" t="s">
        <v>212</v>
      </c>
      <c r="F29" s="120" t="s">
        <v>154</v>
      </c>
      <c r="G29" s="120" t="s">
        <v>155</v>
      </c>
      <c r="H29" s="120" t="s">
        <v>156</v>
      </c>
      <c r="I29" s="120" t="s">
        <v>157</v>
      </c>
      <c r="J29" s="120" t="s">
        <v>213</v>
      </c>
      <c r="K29" s="120" t="s">
        <v>150</v>
      </c>
      <c r="L29" s="160"/>
    </row>
    <row r="30" spans="4:12" ht="16">
      <c r="D30" s="160"/>
      <c r="E30" s="121">
        <v>1</v>
      </c>
      <c r="F30" s="122" t="s">
        <v>149</v>
      </c>
      <c r="G30" s="122" t="s">
        <v>158</v>
      </c>
      <c r="H30" s="123">
        <v>0</v>
      </c>
      <c r="I30" s="124" t="s">
        <v>149</v>
      </c>
      <c r="J30" s="125"/>
      <c r="K30" s="125">
        <v>0</v>
      </c>
      <c r="L30" s="160"/>
    </row>
    <row r="31" spans="4:12" ht="16">
      <c r="D31" s="160"/>
      <c r="E31" s="121">
        <v>2</v>
      </c>
      <c r="F31" s="122" t="s">
        <v>158</v>
      </c>
      <c r="G31" s="122" t="s">
        <v>159</v>
      </c>
      <c r="H31" s="123">
        <v>0.04</v>
      </c>
      <c r="I31" s="124">
        <v>416.12</v>
      </c>
      <c r="J31" s="125"/>
      <c r="K31" s="125">
        <f t="shared" ref="K31:K37" si="1">IF(J31&gt;0,(J31*H31-I31),0)</f>
        <v>0</v>
      </c>
      <c r="L31" s="160"/>
    </row>
    <row r="32" spans="4:12" ht="16">
      <c r="D32" s="160"/>
      <c r="E32" s="121">
        <v>3</v>
      </c>
      <c r="F32" s="122" t="s">
        <v>159</v>
      </c>
      <c r="G32" s="122" t="s">
        <v>161</v>
      </c>
      <c r="H32" s="123">
        <v>0.08</v>
      </c>
      <c r="I32" s="124">
        <v>1340830</v>
      </c>
      <c r="J32" s="125"/>
      <c r="K32" s="125">
        <f t="shared" si="1"/>
        <v>0</v>
      </c>
      <c r="L32" s="160"/>
    </row>
    <row r="33" spans="4:12" ht="16">
      <c r="D33" s="160"/>
      <c r="E33" s="121">
        <v>4</v>
      </c>
      <c r="F33" s="122" t="s">
        <v>161</v>
      </c>
      <c r="G33" s="122" t="s">
        <v>164</v>
      </c>
      <c r="H33" s="123">
        <v>0.14000000000000001</v>
      </c>
      <c r="I33" s="124">
        <v>3459958</v>
      </c>
      <c r="J33" s="125"/>
      <c r="K33" s="125">
        <f t="shared" si="1"/>
        <v>0</v>
      </c>
      <c r="L33" s="160"/>
    </row>
    <row r="34" spans="4:12" ht="16">
      <c r="D34" s="160"/>
      <c r="E34" s="121">
        <v>5</v>
      </c>
      <c r="F34" s="122" t="s">
        <v>164</v>
      </c>
      <c r="G34" s="122" t="s">
        <v>167</v>
      </c>
      <c r="H34" s="123">
        <v>0.23</v>
      </c>
      <c r="I34" s="124">
        <v>8584395</v>
      </c>
      <c r="J34" s="125"/>
      <c r="K34" s="125">
        <f t="shared" si="1"/>
        <v>0</v>
      </c>
      <c r="L34" s="160"/>
    </row>
    <row r="35" spans="4:12" ht="16">
      <c r="D35" s="160"/>
      <c r="E35" s="121">
        <v>6</v>
      </c>
      <c r="F35" s="122" t="s">
        <v>167</v>
      </c>
      <c r="G35" s="122" t="s">
        <v>169</v>
      </c>
      <c r="H35" s="123">
        <v>0.3</v>
      </c>
      <c r="I35" s="124">
        <v>13716538</v>
      </c>
      <c r="J35" s="125"/>
      <c r="K35" s="125">
        <f t="shared" si="1"/>
        <v>0</v>
      </c>
      <c r="L35" s="160"/>
    </row>
    <row r="36" spans="4:12" ht="16">
      <c r="D36" s="160"/>
      <c r="E36" s="121">
        <v>7</v>
      </c>
      <c r="F36" s="122" t="s">
        <v>169</v>
      </c>
      <c r="G36" s="122" t="s">
        <v>171</v>
      </c>
      <c r="H36" s="123">
        <v>0.35</v>
      </c>
      <c r="I36" s="124">
        <v>17970205</v>
      </c>
      <c r="J36" s="125"/>
      <c r="K36" s="125">
        <f t="shared" si="1"/>
        <v>0</v>
      </c>
      <c r="L36" s="160"/>
    </row>
    <row r="37" spans="4:12" ht="16">
      <c r="D37" s="160"/>
      <c r="E37" s="181">
        <v>8</v>
      </c>
      <c r="F37" s="182" t="s">
        <v>171</v>
      </c>
      <c r="G37" s="182" t="s">
        <v>173</v>
      </c>
      <c r="H37" s="183">
        <v>0.4</v>
      </c>
      <c r="I37" s="184">
        <v>29914381</v>
      </c>
      <c r="J37" s="185"/>
      <c r="K37" s="185">
        <f t="shared" si="1"/>
        <v>0</v>
      </c>
      <c r="L37" s="160"/>
    </row>
    <row r="38" spans="4:12" ht="16">
      <c r="D38" s="160"/>
      <c r="E38" s="186" t="s">
        <v>218</v>
      </c>
      <c r="F38" s="180"/>
      <c r="G38" s="180"/>
      <c r="H38" s="161"/>
      <c r="I38" s="161"/>
      <c r="J38" s="161"/>
      <c r="K38" s="187">
        <f>SUM(K30:K37)</f>
        <v>0</v>
      </c>
      <c r="L38" s="160"/>
    </row>
    <row r="39" spans="4:12" s="160" customFormat="1" ht="15.75" customHeight="1"/>
    <row r="40" spans="4:12" s="160" customFormat="1" ht="15.75" customHeight="1"/>
    <row r="41" spans="4:12" s="160" customFormat="1" ht="15.75" customHeight="1"/>
    <row r="42" spans="4:12" ht="16">
      <c r="D42" s="160"/>
      <c r="E42" s="186" t="s">
        <v>219</v>
      </c>
      <c r="F42" s="180"/>
      <c r="G42" s="180"/>
      <c r="H42" s="180"/>
      <c r="I42" s="180"/>
      <c r="J42" s="180"/>
      <c r="K42" s="187">
        <f>K38-K21</f>
        <v>0</v>
      </c>
      <c r="L42" s="160"/>
    </row>
    <row r="43" spans="4:12" s="160" customFormat="1" ht="15.75" customHeight="1"/>
    <row r="44" spans="4:12" s="160" customFormat="1" ht="15.75" customHeight="1"/>
    <row r="45" spans="4:12" s="160" customFormat="1" ht="15.75" customHeight="1"/>
    <row r="46" spans="4:12" s="160" customFormat="1" ht="15.75" customHeight="1"/>
    <row r="47" spans="4:12" s="160" customFormat="1" ht="15.75" customHeight="1"/>
    <row r="48" spans="4:12" s="160" customFormat="1" ht="15.75" customHeight="1"/>
    <row r="49" s="160" customFormat="1" ht="15.75" customHeight="1"/>
    <row r="50" s="160" customFormat="1" ht="15.75" customHeight="1"/>
    <row r="51" s="160" customFormat="1" ht="15.75" customHeight="1"/>
    <row r="52" s="160" customFormat="1" ht="15.75" customHeight="1"/>
    <row r="53" s="160" customFormat="1" ht="15.75" customHeight="1"/>
    <row r="54" s="160" customFormat="1" ht="15.75" customHeight="1"/>
    <row r="55" s="160" customFormat="1" ht="15.75" customHeight="1"/>
    <row r="56" s="160" customFormat="1" ht="15.75" customHeight="1"/>
    <row r="57" s="160" customFormat="1" ht="15.75" customHeight="1"/>
    <row r="58" s="160" customFormat="1" ht="15.75" customHeight="1"/>
    <row r="59" s="160" customFormat="1" ht="15.75" customHeight="1"/>
    <row r="60" s="160" customFormat="1" ht="15.75" customHeight="1"/>
    <row r="61" s="160" customFormat="1" ht="15.75" customHeight="1"/>
    <row r="62" s="160" customFormat="1" ht="15.75" customHeight="1"/>
    <row r="63" s="160" customFormat="1" ht="15.75" customHeight="1"/>
    <row r="64" s="160" customFormat="1" ht="15.75" customHeight="1"/>
    <row r="65" s="160" customFormat="1" ht="15.75" customHeight="1"/>
    <row r="66" s="160" customFormat="1" ht="15.75" customHeight="1"/>
    <row r="67" s="160" customFormat="1" ht="15.75" customHeight="1"/>
    <row r="68" s="160" customFormat="1" ht="15.75" customHeight="1"/>
    <row r="69" s="160" customFormat="1" ht="15.75" customHeight="1"/>
    <row r="70" s="160" customFormat="1" ht="15.75" customHeight="1"/>
    <row r="71" s="160" customFormat="1" ht="15.75" customHeight="1"/>
    <row r="72" s="160" customFormat="1" ht="15.75" customHeight="1"/>
    <row r="73" s="160" customFormat="1" ht="15.75" customHeight="1"/>
    <row r="74" s="160" customFormat="1" ht="15.75" customHeight="1"/>
    <row r="75" s="160" customFormat="1" ht="15.75" customHeight="1"/>
    <row r="76" s="160" customFormat="1" ht="15.75" customHeight="1"/>
    <row r="77" s="160" customFormat="1" ht="15.75" customHeight="1"/>
    <row r="78" s="160" customFormat="1" ht="15.75" customHeight="1"/>
    <row r="79" s="160" customFormat="1" ht="15.75" customHeight="1"/>
    <row r="80" s="160" customFormat="1" ht="15.75" customHeight="1"/>
    <row r="81" s="160" customFormat="1" ht="15.75" customHeight="1"/>
    <row r="82" s="160" customFormat="1" ht="15.75" customHeight="1"/>
    <row r="83" s="160" customFormat="1" ht="15.75" customHeight="1"/>
    <row r="84" s="160" customFormat="1" ht="15.75" customHeight="1"/>
    <row r="85" s="160" customFormat="1" ht="15.75" customHeight="1"/>
    <row r="86" s="160" customFormat="1" ht="15.75" customHeight="1"/>
    <row r="87" s="160" customFormat="1" ht="15.75" customHeight="1"/>
    <row r="88" s="160" customFormat="1" ht="15.75" customHeight="1"/>
    <row r="89" s="160" customFormat="1" ht="15.75" customHeight="1"/>
    <row r="90" s="160" customFormat="1" ht="15.75" customHeight="1"/>
    <row r="91" s="160" customFormat="1" ht="15.75" customHeight="1"/>
    <row r="92" s="160" customFormat="1" ht="15.75" customHeight="1"/>
    <row r="93" s="160" customFormat="1" ht="15.75" customHeight="1"/>
    <row r="94" s="160" customFormat="1" ht="15.75" customHeight="1"/>
    <row r="95" s="160" customFormat="1" ht="15.75" customHeight="1"/>
    <row r="96" s="160" customFormat="1" ht="15.75" customHeight="1"/>
    <row r="97" s="160" customFormat="1" ht="15.75" customHeight="1"/>
    <row r="98" s="160" customFormat="1" ht="15.75" customHeight="1"/>
    <row r="99" s="160" customFormat="1" ht="15.75" customHeight="1"/>
    <row r="100" s="160" customFormat="1" ht="15.75" customHeight="1"/>
    <row r="101" s="160" customFormat="1" ht="15.75" customHeight="1"/>
    <row r="102" s="160" customFormat="1" ht="15.75" customHeight="1"/>
    <row r="103" s="160" customFormat="1" ht="15.75" customHeight="1"/>
    <row r="104" s="160" customFormat="1" ht="15.75" customHeight="1"/>
    <row r="105" s="160" customFormat="1" ht="15.75" customHeight="1"/>
    <row r="106" s="160" customFormat="1" ht="15.75" customHeight="1"/>
    <row r="107" s="160" customFormat="1" ht="15.75" customHeight="1"/>
    <row r="108" s="160" customFormat="1" ht="15.75" customHeight="1"/>
    <row r="109" s="160" customFormat="1" ht="15.75" customHeight="1"/>
    <row r="110" s="160" customFormat="1" ht="15.75" customHeight="1"/>
    <row r="111" s="160" customFormat="1" ht="15.75" customHeight="1"/>
    <row r="112" s="160" customFormat="1" ht="15.75" customHeight="1"/>
    <row r="113" s="160" customFormat="1" ht="15.75" customHeight="1"/>
    <row r="114" s="160" customFormat="1" ht="15.75" customHeight="1"/>
    <row r="115" s="160" customFormat="1" ht="15.75" customHeight="1"/>
    <row r="116" s="160" customFormat="1" ht="15.75" customHeight="1"/>
    <row r="117" s="160" customFormat="1" ht="15.75" customHeight="1"/>
    <row r="118" s="160" customFormat="1" ht="15.75" customHeight="1"/>
    <row r="119" s="160" customFormat="1" ht="15.75" customHeight="1"/>
    <row r="120" s="160" customFormat="1" ht="15.75" customHeight="1"/>
    <row r="121" s="160" customFormat="1" ht="15.75" customHeight="1"/>
    <row r="122" s="160" customFormat="1" ht="15.75" customHeight="1"/>
    <row r="123" s="160" customFormat="1" ht="15.75" customHeight="1"/>
    <row r="124" s="160" customFormat="1" ht="15.75" customHeight="1"/>
    <row r="125" s="160" customFormat="1" ht="15.75" customHeight="1"/>
    <row r="126" s="160" customFormat="1" ht="15.75" customHeight="1"/>
    <row r="127" s="160" customFormat="1" ht="15.75" customHeight="1"/>
    <row r="128" s="160" customFormat="1" ht="15.75" customHeight="1"/>
    <row r="129" s="160" customFormat="1" ht="15.75" customHeight="1"/>
    <row r="130" s="160" customFormat="1" ht="15.75" customHeight="1"/>
    <row r="131" s="160" customFormat="1" ht="15.75" customHeight="1"/>
    <row r="132" s="160" customFormat="1" ht="15.75" customHeight="1"/>
    <row r="133" s="160" customFormat="1" ht="15.75" customHeight="1"/>
    <row r="134" s="160" customFormat="1" ht="15.75" customHeight="1"/>
    <row r="135" s="160" customFormat="1" ht="15.75" customHeight="1"/>
    <row r="136" s="160" customFormat="1" ht="15.75" customHeight="1"/>
    <row r="137" s="160" customFormat="1" ht="15.75" customHeight="1"/>
    <row r="138" s="160" customFormat="1" ht="15.75" customHeight="1"/>
    <row r="139" s="160" customFormat="1" ht="15.75" customHeight="1"/>
    <row r="140" s="160" customFormat="1" ht="15.75" customHeight="1"/>
    <row r="141" s="160" customFormat="1" ht="15.75" customHeight="1"/>
    <row r="142" s="160" customFormat="1" ht="15.75" customHeight="1"/>
    <row r="143" s="160" customFormat="1" ht="15.75" customHeight="1"/>
    <row r="144" s="160" customFormat="1" ht="15.75" customHeight="1"/>
    <row r="145" s="160" customFormat="1" ht="15.75" customHeight="1"/>
    <row r="146" s="160" customFormat="1" ht="15.75" customHeight="1"/>
    <row r="147" s="160" customFormat="1" ht="15.75" customHeight="1"/>
    <row r="148" s="160" customFormat="1" ht="15.75" customHeight="1"/>
    <row r="149" s="160" customFormat="1" ht="15.75" customHeight="1"/>
    <row r="150" s="160" customFormat="1" ht="15.75" customHeight="1"/>
    <row r="151" s="160" customFormat="1" ht="15.75" customHeight="1"/>
    <row r="152" s="160" customFormat="1" ht="15.75" customHeight="1"/>
    <row r="153" s="160" customFormat="1" ht="15.75" customHeight="1"/>
    <row r="154" s="160" customFormat="1" ht="15.75" customHeight="1"/>
    <row r="155" s="160" customFormat="1" ht="15.75" customHeight="1"/>
    <row r="156" s="160" customFormat="1" ht="15.75" customHeight="1"/>
    <row r="157" s="160" customFormat="1" ht="15.75" customHeight="1"/>
    <row r="158" s="160" customFormat="1" ht="15.75" customHeight="1"/>
    <row r="159" s="160" customFormat="1" ht="15.75" customHeight="1"/>
    <row r="160" s="160" customFormat="1" ht="15.75" customHeight="1"/>
    <row r="161" s="160" customFormat="1" ht="15.75" customHeight="1"/>
    <row r="162" s="160" customFormat="1" ht="15.75" customHeight="1"/>
    <row r="163" s="160" customFormat="1" ht="15.75" customHeight="1"/>
    <row r="164" s="160" customFormat="1" ht="15.75" customHeight="1"/>
    <row r="165" s="160" customFormat="1" ht="15.75" customHeight="1"/>
    <row r="166" s="160" customFormat="1" ht="15.75" customHeight="1"/>
    <row r="167" s="160" customFormat="1" ht="15.75" customHeight="1"/>
    <row r="168" s="160" customFormat="1" ht="15.75" customHeight="1"/>
    <row r="169" s="160" customFormat="1" ht="15.75" customHeight="1"/>
    <row r="170" s="160" customFormat="1" ht="15.75" customHeight="1"/>
    <row r="171" s="160" customFormat="1" ht="15.75" customHeight="1"/>
    <row r="172" s="160" customFormat="1" ht="15.75" customHeight="1"/>
    <row r="173" s="160" customFormat="1" ht="15.75" customHeight="1"/>
    <row r="174" s="160" customFormat="1" ht="15.75" customHeight="1"/>
    <row r="175" s="160" customFormat="1" ht="15.75" customHeight="1"/>
    <row r="176" s="160" customFormat="1" ht="15.75" customHeight="1"/>
    <row r="177" s="160" customFormat="1" ht="15.75" customHeight="1"/>
    <row r="178" s="160" customFormat="1" ht="15.75" customHeight="1"/>
    <row r="179" s="160" customFormat="1" ht="15.75" customHeight="1"/>
    <row r="180" s="160" customFormat="1" ht="15.75" customHeight="1"/>
    <row r="181" s="160" customFormat="1" ht="15.75" customHeight="1"/>
    <row r="182" s="160" customFormat="1" ht="15.75" customHeight="1"/>
    <row r="183" s="160" customFormat="1" ht="15.75" customHeight="1"/>
    <row r="184" s="160" customFormat="1" ht="15.75" customHeight="1"/>
    <row r="185" s="160" customFormat="1" ht="15.75" customHeight="1"/>
    <row r="186" s="160" customFormat="1" ht="15.75" customHeight="1"/>
    <row r="187" s="160" customFormat="1" ht="15.75" customHeight="1"/>
    <row r="188" s="160" customFormat="1" ht="15.75" customHeight="1"/>
    <row r="189" s="160" customFormat="1" ht="15.75" customHeight="1"/>
    <row r="190" s="160" customFormat="1" ht="15.75" customHeight="1"/>
    <row r="191" s="160" customFormat="1" ht="15.75" customHeight="1"/>
    <row r="192" s="160" customFormat="1" ht="15.75" customHeight="1"/>
    <row r="193" s="160" customFormat="1" ht="15.75" customHeight="1"/>
    <row r="194" s="160" customFormat="1" ht="15.75" customHeight="1"/>
    <row r="195" s="160" customFormat="1" ht="15.75" customHeight="1"/>
    <row r="196" s="160" customFormat="1" ht="15.75" customHeight="1"/>
    <row r="197" s="160" customFormat="1" ht="15.75" customHeight="1"/>
    <row r="198" s="160" customFormat="1" ht="15.75" customHeight="1"/>
    <row r="199" s="160" customFormat="1" ht="15.75" customHeight="1"/>
    <row r="200" s="160" customFormat="1" ht="15.75" customHeight="1"/>
    <row r="201" s="160" customFormat="1" ht="15.75" customHeight="1"/>
    <row r="202" s="160" customFormat="1" ht="15.75" customHeight="1"/>
    <row r="203" s="160" customFormat="1" ht="15.75" customHeight="1"/>
    <row r="204" s="160" customFormat="1" ht="15.75" customHeight="1"/>
    <row r="205" s="160" customFormat="1" ht="15.75" customHeight="1"/>
    <row r="206" s="160" customFormat="1" ht="15.75" customHeight="1"/>
    <row r="207" s="160" customFormat="1" ht="15.75" customHeight="1"/>
    <row r="208" s="160" customFormat="1" ht="15.75" customHeight="1"/>
    <row r="209" s="160" customFormat="1" ht="15.75" customHeight="1"/>
    <row r="210" s="160" customFormat="1" ht="15.75" customHeight="1"/>
    <row r="211" s="160" customFormat="1" ht="15.75" customHeight="1"/>
    <row r="212" s="160" customFormat="1" ht="15.75" customHeight="1"/>
    <row r="213" s="160" customFormat="1" ht="15.75" customHeight="1"/>
    <row r="214" s="160" customFormat="1" ht="15.75" customHeight="1"/>
    <row r="215" s="160" customFormat="1" ht="15.75" customHeight="1"/>
    <row r="216" s="160" customFormat="1" ht="15.75" customHeight="1"/>
    <row r="217" s="160" customFormat="1" ht="15.75" customHeight="1"/>
    <row r="218" s="160" customFormat="1" ht="15.75" customHeight="1"/>
    <row r="219" s="160" customFormat="1" ht="15.75" customHeight="1"/>
    <row r="220" s="160" customFormat="1" ht="15.75" customHeight="1"/>
    <row r="221" s="160" customFormat="1" ht="15.75" customHeight="1"/>
    <row r="222" s="160" customFormat="1" ht="15.75" customHeight="1"/>
    <row r="223" s="160" customFormat="1" ht="15.75" customHeight="1"/>
    <row r="224" s="160" customFormat="1" ht="15.75" customHeight="1"/>
    <row r="225" s="160" customFormat="1" ht="15.75" customHeight="1"/>
    <row r="226" s="160" customFormat="1" ht="15.75" customHeight="1"/>
    <row r="227" s="160" customFormat="1" ht="15.75" customHeight="1"/>
    <row r="228" s="160" customFormat="1" ht="15.75" customHeight="1"/>
    <row r="229" s="160" customFormat="1" ht="15.75" customHeight="1"/>
    <row r="230" s="160" customFormat="1" ht="15.75" customHeight="1"/>
    <row r="231" s="160" customFormat="1" ht="15.75" customHeight="1"/>
    <row r="232" s="160" customFormat="1" ht="15.75" customHeight="1"/>
    <row r="233" s="160" customFormat="1" ht="15.75" customHeight="1"/>
    <row r="234" s="160" customFormat="1" ht="15.75" customHeight="1"/>
    <row r="235" s="160" customFormat="1" ht="15.75" customHeight="1"/>
    <row r="236" s="160" customFormat="1" ht="15.75" customHeight="1"/>
    <row r="237" s="160" customFormat="1" ht="15.75" customHeight="1"/>
    <row r="238" s="160" customFormat="1" ht="15.75" customHeight="1"/>
    <row r="239" s="160" customFormat="1" ht="15.75" customHeight="1"/>
    <row r="240" s="160" customFormat="1" ht="15.75" customHeight="1"/>
    <row r="241" s="160" customFormat="1" ht="15.75" customHeight="1"/>
    <row r="242" s="160" customFormat="1" ht="15.75" customHeight="1"/>
    <row r="243" s="160" customFormat="1" ht="15.75" customHeight="1"/>
    <row r="244" s="160" customFormat="1" ht="15.75" customHeight="1"/>
    <row r="245" s="160" customFormat="1" ht="15.75" customHeight="1"/>
    <row r="246" s="160" customFormat="1" ht="15.75" customHeight="1"/>
    <row r="247" s="160" customFormat="1" ht="15.75" customHeight="1"/>
    <row r="248" s="160" customFormat="1" ht="15.75" customHeight="1"/>
    <row r="249" s="160" customFormat="1" ht="15.75" customHeight="1"/>
    <row r="250" s="160" customFormat="1" ht="15.75" customHeight="1"/>
    <row r="251" s="160" customFormat="1" ht="15.75" customHeight="1"/>
    <row r="252" s="160" customFormat="1" ht="15.75" customHeight="1"/>
    <row r="253" s="160" customFormat="1" ht="15.75" customHeight="1"/>
    <row r="254" s="160" customFormat="1" ht="15.75" customHeight="1"/>
    <row r="255" s="160" customFormat="1" ht="15.75" customHeight="1"/>
    <row r="256" s="160" customFormat="1" ht="15.75" customHeight="1"/>
    <row r="257" s="160" customFormat="1" ht="15.75" customHeight="1"/>
    <row r="258" s="160" customFormat="1" ht="15.75" customHeight="1"/>
    <row r="259" s="160" customFormat="1" ht="15.75" customHeight="1"/>
    <row r="260" s="160" customFormat="1" ht="15.75" customHeight="1"/>
    <row r="261" s="160" customFormat="1" ht="15.75" customHeight="1"/>
    <row r="262" s="160" customFormat="1" ht="15.75" customHeight="1"/>
    <row r="263" s="160" customFormat="1" ht="15.75" customHeight="1"/>
    <row r="264" s="160" customFormat="1" ht="15.75" customHeight="1"/>
    <row r="265" s="160" customFormat="1" ht="15.75" customHeight="1"/>
    <row r="266" s="160" customFormat="1" ht="15.75" customHeight="1"/>
    <row r="267" s="160" customFormat="1" ht="15.75" customHeight="1"/>
    <row r="268" s="160" customFormat="1" ht="15.75" customHeight="1"/>
    <row r="269" s="160" customFormat="1" ht="15.75" customHeight="1"/>
    <row r="270" s="160" customFormat="1" ht="15.75" customHeight="1"/>
    <row r="271" s="160" customFormat="1" ht="15.75" customHeight="1"/>
    <row r="272" s="160" customFormat="1" ht="15.75" customHeight="1"/>
    <row r="273" s="160" customFormat="1" ht="15.75" customHeight="1"/>
    <row r="274" s="160" customFormat="1" ht="15.75" customHeight="1"/>
    <row r="275" s="160" customFormat="1" ht="15.75" customHeight="1"/>
    <row r="276" s="160" customFormat="1" ht="15.75" customHeight="1"/>
    <row r="277" s="160" customFormat="1" ht="15.75" customHeight="1"/>
    <row r="278" s="160" customFormat="1" ht="15.75" customHeight="1"/>
    <row r="279" s="160" customFormat="1" ht="15.75" customHeight="1"/>
    <row r="280" s="160" customFormat="1" ht="15.75" customHeight="1"/>
    <row r="281" s="160" customFormat="1" ht="15.75" customHeight="1"/>
    <row r="282" s="160" customFormat="1" ht="15.75" customHeight="1"/>
    <row r="283" s="160" customFormat="1" ht="15.75" customHeight="1"/>
    <row r="284" s="160" customFormat="1" ht="15.75" customHeight="1"/>
    <row r="285" s="160" customFormat="1" ht="15.75" customHeight="1"/>
    <row r="286" s="160" customFormat="1" ht="15.75" customHeight="1"/>
    <row r="287" s="160" customFormat="1" ht="15.75" customHeight="1"/>
    <row r="288" s="160" customFormat="1" ht="15.75" customHeight="1"/>
    <row r="289" s="160" customFormat="1" ht="15.75" customHeight="1"/>
    <row r="290" s="160" customFormat="1" ht="15.75" customHeight="1"/>
    <row r="291" s="160" customFormat="1" ht="15.75" customHeight="1"/>
    <row r="292" s="160" customFormat="1" ht="15.75" customHeight="1"/>
    <row r="293" s="160" customFormat="1" ht="15.75" customHeight="1"/>
    <row r="294" s="160" customFormat="1" ht="15.75" customHeight="1"/>
    <row r="295" s="160" customFormat="1" ht="15.75" customHeight="1"/>
    <row r="296" s="160" customFormat="1" ht="15.75" customHeight="1"/>
    <row r="297" s="160" customFormat="1" ht="15.75" customHeight="1"/>
    <row r="298" s="160" customFormat="1" ht="15.75" customHeight="1"/>
    <row r="299" s="160" customFormat="1" ht="15.75" customHeight="1"/>
    <row r="300" s="160" customFormat="1" ht="15.75" customHeight="1"/>
    <row r="301" s="160" customFormat="1" ht="15.75" customHeight="1"/>
    <row r="302" s="160" customFormat="1" ht="15.75" customHeight="1"/>
    <row r="303" s="160" customFormat="1" ht="15.75" customHeight="1"/>
    <row r="304" s="160" customFormat="1" ht="15.75" customHeight="1"/>
    <row r="305" s="160" customFormat="1" ht="15.75" customHeight="1"/>
    <row r="306" s="160" customFormat="1" ht="15.75" customHeight="1"/>
    <row r="307" s="160" customFormat="1" ht="15.75" customHeight="1"/>
    <row r="308" s="160" customFormat="1" ht="15.75" customHeight="1"/>
    <row r="309" s="160" customFormat="1" ht="15.75" customHeight="1"/>
    <row r="310" s="160" customFormat="1" ht="15.75" customHeight="1"/>
    <row r="311" s="160" customFormat="1" ht="15.75" customHeight="1"/>
    <row r="312" s="160" customFormat="1" ht="15.75" customHeight="1"/>
    <row r="313" s="160" customFormat="1" ht="15.75" customHeight="1"/>
    <row r="314" s="160" customFormat="1" ht="15.75" customHeight="1"/>
    <row r="315" s="160" customFormat="1" ht="15.75" customHeight="1"/>
    <row r="316" s="160" customFormat="1" ht="15.75" customHeight="1"/>
    <row r="317" s="160" customFormat="1" ht="15.75" customHeight="1"/>
    <row r="318" s="160" customFormat="1" ht="15.75" customHeight="1"/>
    <row r="319" s="160" customFormat="1" ht="15.75" customHeight="1"/>
    <row r="320" s="160" customFormat="1" ht="15.75" customHeight="1"/>
    <row r="321" s="160" customFormat="1" ht="15.75" customHeight="1"/>
    <row r="322" s="160" customFormat="1" ht="15.75" customHeight="1"/>
    <row r="323" s="160" customFormat="1" ht="15.75" customHeight="1"/>
    <row r="324" s="160" customFormat="1" ht="15.75" customHeight="1"/>
    <row r="325" s="160" customFormat="1" ht="15.75" customHeight="1"/>
    <row r="326" s="160" customFormat="1" ht="15.75" customHeight="1"/>
    <row r="327" s="160" customFormat="1" ht="15.75" customHeight="1"/>
    <row r="328" s="160" customFormat="1" ht="15.75" customHeight="1"/>
    <row r="329" s="160" customFormat="1" ht="15.75" customHeight="1"/>
    <row r="330" s="160" customFormat="1" ht="15.75" customHeight="1"/>
    <row r="331" s="160" customFormat="1" ht="15.75" customHeight="1"/>
    <row r="332" s="160" customFormat="1" ht="15.75" customHeight="1"/>
    <row r="333" s="160" customFormat="1" ht="15.75" customHeight="1"/>
    <row r="334" s="160" customFormat="1" ht="15.75" customHeight="1"/>
    <row r="335" s="160" customFormat="1" ht="15.75" customHeight="1"/>
    <row r="336" s="160" customFormat="1" ht="15.75" customHeight="1"/>
    <row r="337" s="160" customFormat="1" ht="15.75" customHeight="1"/>
    <row r="338" s="160" customFormat="1" ht="15.75" customHeight="1"/>
    <row r="339" s="160" customFormat="1" ht="15.75" customHeight="1"/>
    <row r="340" s="160" customFormat="1" ht="15.75" customHeight="1"/>
    <row r="341" s="160" customFormat="1" ht="15.75" customHeight="1"/>
    <row r="342" s="160" customFormat="1" ht="15.75" customHeight="1"/>
    <row r="343" s="160" customFormat="1" ht="15.75" customHeight="1"/>
    <row r="344" s="160" customFormat="1" ht="15.75" customHeight="1"/>
    <row r="345" s="160" customFormat="1" ht="15.75" customHeight="1"/>
    <row r="346" s="160" customFormat="1" ht="15.75" customHeight="1"/>
    <row r="347" s="160" customFormat="1" ht="15.75" customHeight="1"/>
    <row r="348" s="160" customFormat="1" ht="15.75" customHeight="1"/>
    <row r="349" s="160" customFormat="1" ht="15.75" customHeight="1"/>
    <row r="350" s="160" customFormat="1" ht="15.75" customHeight="1"/>
    <row r="351" s="160" customFormat="1" ht="15.75" customHeight="1"/>
    <row r="352" s="160" customFormat="1" ht="15.75" customHeight="1"/>
    <row r="353" s="160" customFormat="1" ht="15.75" customHeight="1"/>
    <row r="354" s="160" customFormat="1" ht="15.75" customHeight="1"/>
    <row r="355" s="160" customFormat="1" ht="15.75" customHeight="1"/>
    <row r="356" s="160" customFormat="1" ht="15.75" customHeight="1"/>
    <row r="357" s="160" customFormat="1" ht="15.75" customHeight="1"/>
    <row r="358" s="160" customFormat="1" ht="15.75" customHeight="1"/>
    <row r="359" s="160" customFormat="1" ht="15.75" customHeight="1"/>
    <row r="360" s="160" customFormat="1" ht="15.75" customHeight="1"/>
    <row r="361" s="160" customFormat="1" ht="15.75" customHeight="1"/>
    <row r="362" s="160" customFormat="1" ht="15.75" customHeight="1"/>
    <row r="363" s="160" customFormat="1" ht="15.75" customHeight="1"/>
    <row r="364" s="160" customFormat="1" ht="15.75" customHeight="1"/>
    <row r="365" s="160" customFormat="1" ht="15.75" customHeight="1"/>
    <row r="366" s="160" customFormat="1" ht="15.75" customHeight="1"/>
    <row r="367" s="160" customFormat="1" ht="15.75" customHeight="1"/>
    <row r="368" s="160" customFormat="1" ht="15.75" customHeight="1"/>
    <row r="369" s="160" customFormat="1" ht="15.75" customHeight="1"/>
    <row r="370" s="160" customFormat="1" ht="15.75" customHeight="1"/>
    <row r="371" s="160" customFormat="1" ht="15.75" customHeight="1"/>
    <row r="372" s="160" customFormat="1" ht="15.75" customHeight="1"/>
    <row r="373" s="160" customFormat="1" ht="15.75" customHeight="1"/>
    <row r="374" s="160" customFormat="1" ht="15.75" customHeight="1"/>
    <row r="375" s="160" customFormat="1" ht="15.75" customHeight="1"/>
    <row r="376" s="160" customFormat="1" ht="15.75" customHeight="1"/>
    <row r="377" s="160" customFormat="1" ht="15.75" customHeight="1"/>
    <row r="378" s="160" customFormat="1" ht="15.75" customHeight="1"/>
    <row r="379" s="160" customFormat="1" ht="15.75" customHeight="1"/>
    <row r="380" s="160" customFormat="1" ht="15.75" customHeight="1"/>
    <row r="381" s="160" customFormat="1" ht="15.75" customHeight="1"/>
    <row r="382" s="160" customFormat="1" ht="15.75" customHeight="1"/>
    <row r="383" s="160" customFormat="1" ht="15.75" customHeight="1"/>
    <row r="384" s="160" customFormat="1" ht="15.75" customHeight="1"/>
    <row r="385" s="160" customFormat="1" ht="15.75" customHeight="1"/>
    <row r="386" s="160" customFormat="1" ht="15.75" customHeight="1"/>
    <row r="387" s="160" customFormat="1" ht="15.75" customHeight="1"/>
    <row r="388" s="160" customFormat="1" ht="15.75" customHeight="1"/>
    <row r="389" s="160" customFormat="1" ht="15.75" customHeight="1"/>
    <row r="390" s="160" customFormat="1" ht="15.75" customHeight="1"/>
    <row r="391" s="160" customFormat="1" ht="15.75" customHeight="1"/>
    <row r="392" s="160" customFormat="1" ht="15.75" customHeight="1"/>
    <row r="393" s="160" customFormat="1" ht="15.75" customHeight="1"/>
    <row r="394" s="160" customFormat="1" ht="15.75" customHeight="1"/>
    <row r="395" s="160" customFormat="1" ht="15.75" customHeight="1"/>
    <row r="396" s="160" customFormat="1" ht="15.75" customHeight="1"/>
    <row r="397" s="160" customFormat="1" ht="15.75" customHeight="1"/>
    <row r="398" s="160" customFormat="1" ht="15.75" customHeight="1"/>
    <row r="399" s="160" customFormat="1" ht="15.75" customHeight="1"/>
    <row r="400" s="160" customFormat="1" ht="15.75" customHeight="1"/>
    <row r="401" s="160" customFormat="1" ht="15.75" customHeight="1"/>
    <row r="402" s="160" customFormat="1" ht="15.75" customHeight="1"/>
    <row r="403" s="160" customFormat="1" ht="15.75" customHeight="1"/>
    <row r="404" s="160" customFormat="1" ht="15.75" customHeight="1"/>
    <row r="405" s="160" customFormat="1" ht="15.75" customHeight="1"/>
    <row r="406" s="160" customFormat="1" ht="15.75" customHeight="1"/>
    <row r="407" s="160" customFormat="1" ht="15.75" customHeight="1"/>
    <row r="408" s="160" customFormat="1" ht="15.75" customHeight="1"/>
    <row r="409" s="160" customFormat="1" ht="15.75" customHeight="1"/>
    <row r="410" s="160" customFormat="1" ht="15.75" customHeight="1"/>
    <row r="411" s="160" customFormat="1" ht="15.75" customHeight="1"/>
    <row r="412" s="160" customFormat="1" ht="15.75" customHeight="1"/>
    <row r="413" s="160" customFormat="1" ht="15.75" customHeight="1"/>
    <row r="414" s="160" customFormat="1" ht="15.75" customHeight="1"/>
    <row r="415" s="160" customFormat="1" ht="15.75" customHeight="1"/>
    <row r="416" s="160" customFormat="1" ht="15.75" customHeight="1"/>
    <row r="417" s="160" customFormat="1" ht="15.75" customHeight="1"/>
    <row r="418" s="160" customFormat="1" ht="15.75" customHeight="1"/>
    <row r="419" s="160" customFormat="1" ht="15.75" customHeight="1"/>
    <row r="420" s="160" customFormat="1" ht="15.75" customHeight="1"/>
    <row r="421" s="160" customFormat="1" ht="15.75" customHeight="1"/>
    <row r="422" s="160" customFormat="1" ht="15.75" customHeight="1"/>
    <row r="423" s="160" customFormat="1" ht="15.75" customHeight="1"/>
    <row r="424" s="160" customFormat="1" ht="15.75" customHeight="1"/>
    <row r="425" s="160" customFormat="1" ht="15.75" customHeight="1"/>
    <row r="426" s="160" customFormat="1" ht="15.75" customHeight="1"/>
    <row r="427" s="160" customFormat="1" ht="15.75" customHeight="1"/>
    <row r="428" s="160" customFormat="1" ht="15.75" customHeight="1"/>
    <row r="429" s="160" customFormat="1" ht="15.75" customHeight="1"/>
    <row r="430" s="160" customFormat="1" ht="15.75" customHeight="1"/>
    <row r="431" s="160" customFormat="1" ht="15.75" customHeight="1"/>
    <row r="432" s="160" customFormat="1" ht="15.75" customHeight="1"/>
    <row r="433" s="160" customFormat="1" ht="15.75" customHeight="1"/>
    <row r="434" s="160" customFormat="1" ht="15.75" customHeight="1"/>
    <row r="435" s="160" customFormat="1" ht="15.75" customHeight="1"/>
    <row r="436" s="160" customFormat="1" ht="15.75" customHeight="1"/>
    <row r="437" s="160" customFormat="1" ht="15.75" customHeight="1"/>
    <row r="438" s="160" customFormat="1" ht="15.75" customHeight="1"/>
    <row r="439" s="160" customFormat="1" ht="15.75" customHeight="1"/>
    <row r="440" s="160" customFormat="1" ht="15.75" customHeight="1"/>
    <row r="441" s="160" customFormat="1" ht="15.75" customHeight="1"/>
    <row r="442" s="160" customFormat="1" ht="15.75" customHeight="1"/>
    <row r="443" s="160" customFormat="1" ht="15.75" customHeight="1"/>
    <row r="444" s="160" customFormat="1" ht="15.75" customHeight="1"/>
    <row r="445" s="160" customFormat="1" ht="15.75" customHeight="1"/>
    <row r="446" s="160" customFormat="1" ht="15.75" customHeight="1"/>
    <row r="447" s="160" customFormat="1" ht="15.75" customHeight="1"/>
    <row r="448" s="160" customFormat="1" ht="15.75" customHeight="1"/>
    <row r="449" s="160" customFormat="1" ht="15.75" customHeight="1"/>
    <row r="450" s="160" customFormat="1" ht="15.75" customHeight="1"/>
    <row r="451" s="160" customFormat="1" ht="15.75" customHeight="1"/>
    <row r="452" s="160" customFormat="1" ht="15.75" customHeight="1"/>
    <row r="453" s="160" customFormat="1" ht="15.75" customHeight="1"/>
    <row r="454" s="160" customFormat="1" ht="15.75" customHeight="1"/>
    <row r="455" s="160" customFormat="1" ht="15.75" customHeight="1"/>
    <row r="456" s="160" customFormat="1" ht="15.75" customHeight="1"/>
    <row r="457" s="160" customFormat="1" ht="15.75" customHeight="1"/>
    <row r="458" s="160" customFormat="1" ht="15.75" customHeight="1"/>
    <row r="459" s="160" customFormat="1" ht="15.75" customHeight="1"/>
    <row r="460" s="160" customFormat="1" ht="15.75" customHeight="1"/>
    <row r="461" s="160" customFormat="1" ht="15.75" customHeight="1"/>
    <row r="462" s="160" customFormat="1" ht="15.75" customHeight="1"/>
    <row r="463" s="160" customFormat="1" ht="15.75" customHeight="1"/>
    <row r="464" s="160" customFormat="1" ht="15.75" customHeight="1"/>
    <row r="465" s="160" customFormat="1" ht="15.75" customHeight="1"/>
    <row r="466" s="160" customFormat="1" ht="15.75" customHeight="1"/>
    <row r="467" s="160" customFormat="1" ht="15.75" customHeight="1"/>
    <row r="468" s="160" customFormat="1" ht="15.75" customHeight="1"/>
    <row r="469" s="160" customFormat="1" ht="15.75" customHeight="1"/>
    <row r="470" s="160" customFormat="1" ht="15.75" customHeight="1"/>
    <row r="471" s="160" customFormat="1" ht="15.75" customHeight="1"/>
    <row r="472" s="160" customFormat="1" ht="15.75" customHeight="1"/>
    <row r="473" s="160" customFormat="1" ht="15.75" customHeight="1"/>
    <row r="474" s="160" customFormat="1" ht="15.75" customHeight="1"/>
    <row r="475" s="160" customFormat="1" ht="15.75" customHeight="1"/>
    <row r="476" s="160" customFormat="1" ht="15.75" customHeight="1"/>
    <row r="477" s="160" customFormat="1" ht="15.75" customHeight="1"/>
    <row r="478" s="160" customFormat="1" ht="15.75" customHeight="1"/>
    <row r="479" s="160" customFormat="1" ht="15.75" customHeight="1"/>
    <row r="480" s="160" customFormat="1" ht="15.75" customHeight="1"/>
    <row r="481" s="160" customFormat="1" ht="15.75" customHeight="1"/>
    <row r="482" s="160" customFormat="1" ht="15.75" customHeight="1"/>
    <row r="483" s="160" customFormat="1" ht="15.75" customHeight="1"/>
    <row r="484" s="160" customFormat="1" ht="15.75" customHeight="1"/>
    <row r="485" s="160" customFormat="1" ht="15.75" customHeight="1"/>
    <row r="486" s="160" customFormat="1" ht="15.75" customHeight="1"/>
    <row r="487" s="160" customFormat="1" ht="15.75" customHeight="1"/>
    <row r="488" s="160" customFormat="1" ht="15.75" customHeight="1"/>
    <row r="489" s="160" customFormat="1" ht="15.75" customHeight="1"/>
    <row r="490" s="160" customFormat="1" ht="15.75" customHeight="1"/>
    <row r="491" s="160" customFormat="1" ht="15.75" customHeight="1"/>
    <row r="492" s="160" customFormat="1" ht="15.75" customHeight="1"/>
    <row r="493" s="160" customFormat="1" ht="15.75" customHeight="1"/>
    <row r="494" s="160" customFormat="1" ht="15.75" customHeight="1"/>
    <row r="495" s="160" customFormat="1" ht="15.75" customHeight="1"/>
    <row r="496" s="160" customFormat="1" ht="15.75" customHeight="1"/>
    <row r="497" s="160" customFormat="1" ht="15.75" customHeight="1"/>
    <row r="498" s="160" customFormat="1" ht="15.75" customHeight="1"/>
    <row r="499" s="160" customFormat="1" ht="15.75" customHeight="1"/>
    <row r="500" s="160" customFormat="1" ht="15.75" customHeight="1"/>
    <row r="501" s="160" customFormat="1" ht="15.75" customHeight="1"/>
    <row r="502" s="160" customFormat="1" ht="15.75" customHeight="1"/>
    <row r="503" s="160" customFormat="1" ht="15.75" customHeight="1"/>
    <row r="504" s="160" customFormat="1" ht="15.75" customHeight="1"/>
    <row r="505" s="160" customFormat="1" ht="15.75" customHeight="1"/>
    <row r="506" s="160" customFormat="1" ht="15.75" customHeight="1"/>
    <row r="507" s="160" customFormat="1" ht="15.75" customHeight="1"/>
    <row r="508" s="160" customFormat="1" ht="15.75" customHeight="1"/>
    <row r="509" s="160" customFormat="1" ht="15.75" customHeight="1"/>
    <row r="510" s="160" customFormat="1" ht="15.75" customHeight="1"/>
    <row r="511" s="160" customFormat="1" ht="15.75" customHeight="1"/>
    <row r="512" s="160" customFormat="1" ht="15.75" customHeight="1"/>
    <row r="513" s="160" customFormat="1" ht="15.75" customHeight="1"/>
    <row r="514" s="160" customFormat="1" ht="15.75" customHeight="1"/>
    <row r="515" s="160" customFormat="1" ht="15.75" customHeight="1"/>
    <row r="516" s="160" customFormat="1" ht="15.75" customHeight="1"/>
    <row r="517" s="160" customFormat="1" ht="15.75" customHeight="1"/>
    <row r="518" s="160" customFormat="1" ht="15.75" customHeight="1"/>
    <row r="519" s="160" customFormat="1" ht="15.75" customHeight="1"/>
    <row r="520" s="160" customFormat="1" ht="15.75" customHeight="1"/>
    <row r="521" s="160" customFormat="1" ht="15.75" customHeight="1"/>
    <row r="522" s="160" customFormat="1" ht="15.75" customHeight="1"/>
    <row r="523" s="160" customFormat="1" ht="15.75" customHeight="1"/>
    <row r="524" s="160" customFormat="1" ht="15.75" customHeight="1"/>
    <row r="525" s="160" customFormat="1" ht="15.75" customHeight="1"/>
    <row r="526" s="160" customFormat="1" ht="15.75" customHeight="1"/>
    <row r="527" s="160" customFormat="1" ht="15.75" customHeight="1"/>
    <row r="528" s="160" customFormat="1" ht="15.75" customHeight="1"/>
    <row r="529" s="160" customFormat="1" ht="15.75" customHeight="1"/>
    <row r="530" s="160" customFormat="1" ht="15.75" customHeight="1"/>
    <row r="531" s="160" customFormat="1" ht="15.75" customHeight="1"/>
    <row r="532" s="160" customFormat="1" ht="15.75" customHeight="1"/>
    <row r="533" s="160" customFormat="1" ht="15.75" customHeight="1"/>
    <row r="534" s="160" customFormat="1" ht="15.75" customHeight="1"/>
    <row r="535" s="160" customFormat="1" ht="15.75" customHeight="1"/>
    <row r="536" s="160" customFormat="1" ht="15.75" customHeight="1"/>
    <row r="537" s="160" customFormat="1" ht="15.75" customHeight="1"/>
    <row r="538" s="160" customFormat="1" ht="15.75" customHeight="1"/>
    <row r="539" s="160" customFormat="1" ht="15.75" customHeight="1"/>
    <row r="540" s="160" customFormat="1" ht="15.75" customHeight="1"/>
    <row r="541" s="160" customFormat="1" ht="15.75" customHeight="1"/>
    <row r="542" s="160" customFormat="1" ht="15.75" customHeight="1"/>
    <row r="543" s="160" customFormat="1" ht="15.75" customHeight="1"/>
    <row r="544" s="160" customFormat="1" ht="15.75" customHeight="1"/>
    <row r="545" s="160" customFormat="1" ht="15.75" customHeight="1"/>
    <row r="546" s="160" customFormat="1" ht="15.75" customHeight="1"/>
    <row r="547" s="160" customFormat="1" ht="15.75" customHeight="1"/>
    <row r="548" s="160" customFormat="1" ht="15.75" customHeight="1"/>
    <row r="549" s="160" customFormat="1" ht="15.75" customHeight="1"/>
    <row r="550" s="160" customFormat="1" ht="15.75" customHeight="1"/>
    <row r="551" s="160" customFormat="1" ht="15.75" customHeight="1"/>
    <row r="552" s="160" customFormat="1" ht="15.75" customHeight="1"/>
    <row r="553" s="160" customFormat="1" ht="15.75" customHeight="1"/>
    <row r="554" s="160" customFormat="1" ht="15.75" customHeight="1"/>
    <row r="555" s="160" customFormat="1" ht="15.75" customHeight="1"/>
    <row r="556" s="160" customFormat="1" ht="15.75" customHeight="1"/>
    <row r="557" s="160" customFormat="1" ht="15.75" customHeight="1"/>
    <row r="558" s="160" customFormat="1" ht="15.75" customHeight="1"/>
    <row r="559" s="160" customFormat="1" ht="15.75" customHeight="1"/>
    <row r="560" s="160" customFormat="1" ht="15.75" customHeight="1"/>
    <row r="561" s="160" customFormat="1" ht="15.75" customHeight="1"/>
    <row r="562" s="160" customFormat="1" ht="15.75" customHeight="1"/>
    <row r="563" s="160" customFormat="1" ht="15.75" customHeight="1"/>
    <row r="564" s="160" customFormat="1" ht="15.75" customHeight="1"/>
    <row r="565" s="160" customFormat="1" ht="15.75" customHeight="1"/>
    <row r="566" s="160" customFormat="1" ht="15.75" customHeight="1"/>
    <row r="567" s="160" customFormat="1" ht="15.75" customHeight="1"/>
    <row r="568" s="160" customFormat="1" ht="15.75" customHeight="1"/>
    <row r="569" s="160" customFormat="1" ht="15.75" customHeight="1"/>
    <row r="570" s="160" customFormat="1" ht="15.75" customHeight="1"/>
    <row r="571" s="160" customFormat="1" ht="15.75" customHeight="1"/>
    <row r="572" s="160" customFormat="1" ht="15.75" customHeight="1"/>
    <row r="573" s="160" customFormat="1" ht="15.75" customHeight="1"/>
    <row r="574" s="160" customFormat="1" ht="15.75" customHeight="1"/>
    <row r="575" s="160" customFormat="1" ht="15.75" customHeight="1"/>
    <row r="576" s="160" customFormat="1" ht="15.75" customHeight="1"/>
    <row r="577" s="160" customFormat="1" ht="15.75" customHeight="1"/>
    <row r="578" s="160" customFormat="1" ht="15.75" customHeight="1"/>
    <row r="579" s="160" customFormat="1" ht="15.75" customHeight="1"/>
    <row r="580" s="160" customFormat="1" ht="15.75" customHeight="1"/>
    <row r="581" s="160" customFormat="1" ht="15.75" customHeight="1"/>
    <row r="582" s="160" customFormat="1" ht="15.75" customHeight="1"/>
    <row r="583" s="160" customFormat="1" ht="15.75" customHeight="1"/>
    <row r="584" s="160" customFormat="1" ht="15.75" customHeight="1"/>
    <row r="585" s="160" customFormat="1" ht="15.75" customHeight="1"/>
    <row r="586" s="160" customFormat="1" ht="15.75" customHeight="1"/>
    <row r="587" s="160" customFormat="1" ht="15.75" customHeight="1"/>
    <row r="588" s="160" customFormat="1" ht="15.75" customHeight="1"/>
    <row r="589" s="160" customFormat="1" ht="15.75" customHeight="1"/>
    <row r="590" s="160" customFormat="1" ht="15.75" customHeight="1"/>
    <row r="591" s="160" customFormat="1" ht="15.75" customHeight="1"/>
    <row r="592" s="160" customFormat="1" ht="15.75" customHeight="1"/>
    <row r="593" s="160" customFormat="1" ht="15.75" customHeight="1"/>
    <row r="594" s="160" customFormat="1" ht="15.75" customHeight="1"/>
    <row r="595" s="160" customFormat="1" ht="15.75" customHeight="1"/>
    <row r="596" s="160" customFormat="1" ht="15.75" customHeight="1"/>
    <row r="597" s="160" customFormat="1" ht="15.75" customHeight="1"/>
    <row r="598" s="160" customFormat="1" ht="15.75" customHeight="1"/>
    <row r="599" s="160" customFormat="1" ht="15.75" customHeight="1"/>
    <row r="600" s="160" customFormat="1" ht="15.75" customHeight="1"/>
    <row r="601" s="160" customFormat="1" ht="15.75" customHeight="1"/>
    <row r="602" s="160" customFormat="1" ht="15.75" customHeight="1"/>
    <row r="603" s="160" customFormat="1" ht="15.75" customHeight="1"/>
    <row r="604" s="160" customFormat="1" ht="15.75" customHeight="1"/>
    <row r="605" s="160" customFormat="1" ht="15.75" customHeight="1"/>
    <row r="606" s="160" customFormat="1" ht="15.75" customHeight="1"/>
    <row r="607" s="160" customFormat="1" ht="15.75" customHeight="1"/>
    <row r="608" s="160" customFormat="1" ht="15.75" customHeight="1"/>
    <row r="609" s="160" customFormat="1" ht="15.75" customHeight="1"/>
    <row r="610" s="160" customFormat="1" ht="15.75" customHeight="1"/>
    <row r="611" s="160" customFormat="1" ht="15.75" customHeight="1"/>
    <row r="612" s="160" customFormat="1" ht="15.75" customHeight="1"/>
    <row r="613" s="160" customFormat="1" ht="15.75" customHeight="1"/>
    <row r="614" s="160" customFormat="1" ht="15.75" customHeight="1"/>
    <row r="615" s="160" customFormat="1" ht="15.75" customHeight="1"/>
    <row r="616" s="160" customFormat="1" ht="15.75" customHeight="1"/>
    <row r="617" s="160" customFormat="1" ht="15.75" customHeight="1"/>
    <row r="618" s="160" customFormat="1" ht="15.75" customHeight="1"/>
    <row r="619" s="160" customFormat="1" ht="15.75" customHeight="1"/>
  </sheetData>
  <mergeCells count="10">
    <mergeCell ref="E27:F27"/>
    <mergeCell ref="E38:G38"/>
    <mergeCell ref="E42:J42"/>
    <mergeCell ref="D4:L4"/>
    <mergeCell ref="E7:K7"/>
    <mergeCell ref="J9:J11"/>
    <mergeCell ref="E10:F10"/>
    <mergeCell ref="E21:G21"/>
    <mergeCell ref="E24:K24"/>
    <mergeCell ref="J26:J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B922"/>
  <sheetViews>
    <sheetView zoomScaleNormal="100" workbookViewId="0"/>
  </sheetViews>
  <sheetFormatPr baseColWidth="10" defaultColWidth="12.6640625" defaultRowHeight="15.75" customHeight="1"/>
  <cols>
    <col min="1" max="1" width="12.6640625" style="160"/>
    <col min="2" max="2" width="7.83203125" style="160" customWidth="1"/>
    <col min="3" max="3" width="6.5" customWidth="1"/>
    <col min="4" max="4" width="24.1640625" customWidth="1"/>
    <col min="8" max="8" width="12" customWidth="1"/>
    <col min="9" max="9" width="21.6640625" customWidth="1"/>
    <col min="18" max="54" width="12.6640625" style="160"/>
  </cols>
  <sheetData>
    <row r="1" spans="3:19" s="160" customFormat="1" ht="15.75" customHeight="1"/>
    <row r="2" spans="3:19" s="160" customFormat="1" ht="15.75" customHeight="1"/>
    <row r="3" spans="3:19" s="160" customFormat="1" ht="15.75" customHeight="1"/>
    <row r="4" spans="3:19" ht="16">
      <c r="C4" s="8"/>
      <c r="D4" s="8"/>
      <c r="E4" s="8"/>
      <c r="F4" s="79"/>
      <c r="G4" s="8"/>
      <c r="H4" s="8"/>
      <c r="I4" s="8"/>
      <c r="J4" s="8"/>
      <c r="K4" s="79"/>
      <c r="L4" s="8"/>
      <c r="M4" s="8"/>
      <c r="N4" s="8"/>
      <c r="O4" s="8"/>
      <c r="P4" s="8"/>
      <c r="Q4" s="8"/>
      <c r="R4" s="159"/>
      <c r="S4" s="159"/>
    </row>
    <row r="5" spans="3:19" ht="16" hidden="1">
      <c r="C5" s="8"/>
      <c r="D5" s="8"/>
      <c r="E5" s="8"/>
      <c r="F5" s="79"/>
      <c r="G5" s="8"/>
      <c r="H5" s="8"/>
      <c r="I5" s="8"/>
      <c r="J5" s="8"/>
      <c r="K5" s="79"/>
      <c r="L5" s="8"/>
      <c r="M5" s="8"/>
      <c r="N5" s="8"/>
      <c r="O5" s="8"/>
      <c r="P5" s="8"/>
      <c r="Q5" s="8"/>
      <c r="R5" s="159"/>
      <c r="S5" s="159"/>
    </row>
    <row r="6" spans="3:19" ht="16">
      <c r="C6" s="8"/>
      <c r="D6" s="8"/>
      <c r="E6" s="8"/>
      <c r="F6" s="79"/>
      <c r="G6" s="8"/>
      <c r="H6" s="8"/>
      <c r="I6" s="8"/>
      <c r="J6" s="8"/>
      <c r="K6" s="79"/>
      <c r="L6" s="8"/>
      <c r="M6" s="8"/>
      <c r="N6" s="8"/>
      <c r="O6" s="8"/>
      <c r="P6" s="8"/>
      <c r="Q6" s="8"/>
      <c r="R6" s="159"/>
      <c r="S6" s="159"/>
    </row>
    <row r="7" spans="3:19" ht="16">
      <c r="C7" s="8"/>
      <c r="D7" s="154" t="s">
        <v>220</v>
      </c>
      <c r="E7" s="145"/>
      <c r="F7" s="145"/>
      <c r="G7" s="146"/>
      <c r="H7" s="9"/>
      <c r="I7" s="154" t="s">
        <v>221</v>
      </c>
      <c r="J7" s="145"/>
      <c r="K7" s="145"/>
      <c r="L7" s="146"/>
      <c r="M7" s="8"/>
      <c r="N7" s="8"/>
      <c r="O7" s="8"/>
      <c r="P7" s="8"/>
      <c r="Q7" s="8"/>
      <c r="R7" s="159"/>
      <c r="S7" s="159"/>
    </row>
    <row r="8" spans="3:19" ht="16">
      <c r="C8" s="8"/>
      <c r="D8" s="162"/>
      <c r="E8" s="162"/>
      <c r="F8" s="163"/>
      <c r="G8" s="162"/>
      <c r="H8" s="9"/>
      <c r="I8" s="162" t="s">
        <v>222</v>
      </c>
      <c r="J8" s="162"/>
      <c r="K8" s="163"/>
      <c r="L8" s="162"/>
      <c r="M8" s="8"/>
      <c r="N8" s="8"/>
      <c r="O8" s="8"/>
      <c r="P8" s="8"/>
      <c r="Q8" s="8"/>
      <c r="R8" s="159"/>
      <c r="S8" s="159"/>
    </row>
    <row r="9" spans="3:19" ht="16">
      <c r="C9" s="8"/>
      <c r="D9" s="14"/>
      <c r="E9" s="15"/>
      <c r="F9" s="127" t="s">
        <v>152</v>
      </c>
      <c r="G9" s="127" t="s">
        <v>11</v>
      </c>
      <c r="H9" s="13"/>
      <c r="I9" s="14"/>
      <c r="J9" s="15"/>
      <c r="K9" s="127" t="s">
        <v>152</v>
      </c>
      <c r="L9" s="19" t="s">
        <v>11</v>
      </c>
      <c r="M9" s="8"/>
      <c r="N9" s="8"/>
      <c r="O9" s="8"/>
      <c r="P9" s="8"/>
      <c r="Q9" s="8"/>
      <c r="R9" s="159"/>
      <c r="S9" s="159"/>
    </row>
    <row r="10" spans="3:19" ht="16">
      <c r="C10" s="8"/>
      <c r="D10" s="21" t="s">
        <v>223</v>
      </c>
      <c r="E10" s="47"/>
      <c r="F10" s="128">
        <f>SUM(F11:F14)</f>
        <v>0</v>
      </c>
      <c r="G10" s="129" t="e">
        <f>F10/$F$79</f>
        <v>#DIV/0!</v>
      </c>
      <c r="H10" s="13"/>
      <c r="I10" s="21" t="s">
        <v>224</v>
      </c>
      <c r="J10" s="47"/>
      <c r="K10" s="128">
        <f>SUM(K11:K14)</f>
        <v>0</v>
      </c>
      <c r="L10" s="51" t="e">
        <f>K10/$K$41</f>
        <v>#DIV/0!</v>
      </c>
      <c r="M10" s="8"/>
      <c r="N10" s="8"/>
      <c r="O10" s="8"/>
      <c r="P10" s="8"/>
      <c r="Q10" s="8"/>
      <c r="R10" s="159"/>
      <c r="S10" s="159"/>
    </row>
    <row r="11" spans="3:19" ht="16">
      <c r="C11" s="8"/>
      <c r="D11" s="29"/>
      <c r="E11" s="30" t="s">
        <v>225</v>
      </c>
      <c r="F11" s="37"/>
      <c r="G11" s="130" t="e">
        <f t="shared" ref="G11:G14" si="0">F11/$F$10</f>
        <v>#DIV/0!</v>
      </c>
      <c r="H11" s="9"/>
      <c r="I11" s="29"/>
      <c r="J11" s="30" t="s">
        <v>225</v>
      </c>
      <c r="K11" s="37"/>
      <c r="L11" s="131" t="e">
        <f t="shared" ref="L11:L14" si="1">K11/$K$10</f>
        <v>#DIV/0!</v>
      </c>
      <c r="M11" s="8"/>
      <c r="N11" s="8"/>
      <c r="O11" s="8"/>
      <c r="P11" s="8"/>
      <c r="Q11" s="8"/>
      <c r="R11" s="159"/>
      <c r="S11" s="159"/>
    </row>
    <row r="12" spans="3:19" ht="16">
      <c r="C12" s="8"/>
      <c r="D12" s="29"/>
      <c r="E12" s="30" t="s">
        <v>226</v>
      </c>
      <c r="F12" s="37"/>
      <c r="G12" s="130" t="e">
        <f t="shared" si="0"/>
        <v>#DIV/0!</v>
      </c>
      <c r="H12" s="9"/>
      <c r="I12" s="29"/>
      <c r="J12" s="30" t="s">
        <v>226</v>
      </c>
      <c r="K12" s="37"/>
      <c r="L12" s="131" t="e">
        <f t="shared" si="1"/>
        <v>#DIV/0!</v>
      </c>
      <c r="M12" s="8"/>
      <c r="N12" s="8"/>
      <c r="O12" s="8"/>
      <c r="P12" s="8"/>
      <c r="Q12" s="8"/>
      <c r="R12" s="159"/>
      <c r="S12" s="159"/>
    </row>
    <row r="13" spans="3:19" ht="16">
      <c r="C13" s="8"/>
      <c r="D13" s="29"/>
      <c r="E13" s="30" t="s">
        <v>227</v>
      </c>
      <c r="F13" s="37"/>
      <c r="G13" s="130" t="e">
        <f t="shared" si="0"/>
        <v>#DIV/0!</v>
      </c>
      <c r="H13" s="9"/>
      <c r="I13" s="29"/>
      <c r="J13" s="30" t="s">
        <v>227</v>
      </c>
      <c r="K13" s="37"/>
      <c r="L13" s="131" t="e">
        <f t="shared" si="1"/>
        <v>#DIV/0!</v>
      </c>
      <c r="M13" s="8"/>
      <c r="N13" s="8"/>
      <c r="O13" s="8"/>
      <c r="P13" s="8"/>
      <c r="Q13" s="8"/>
      <c r="R13" s="159"/>
      <c r="S13" s="159"/>
    </row>
    <row r="14" spans="3:19" ht="16">
      <c r="C14" s="8"/>
      <c r="D14" s="69"/>
      <c r="E14" s="43" t="s">
        <v>228</v>
      </c>
      <c r="F14" s="37"/>
      <c r="G14" s="130" t="e">
        <f t="shared" si="0"/>
        <v>#DIV/0!</v>
      </c>
      <c r="H14" s="9"/>
      <c r="I14" s="69"/>
      <c r="J14" s="43" t="s">
        <v>228</v>
      </c>
      <c r="K14" s="37"/>
      <c r="L14" s="131" t="e">
        <f t="shared" si="1"/>
        <v>#DIV/0!</v>
      </c>
      <c r="M14" s="8"/>
      <c r="N14" s="8"/>
      <c r="O14" s="8"/>
      <c r="P14" s="8"/>
      <c r="Q14" s="8"/>
      <c r="R14" s="159"/>
      <c r="S14" s="159"/>
    </row>
    <row r="15" spans="3:19" ht="16">
      <c r="C15" s="8"/>
      <c r="D15" s="21" t="s">
        <v>229</v>
      </c>
      <c r="E15" s="47"/>
      <c r="F15" s="132">
        <f>SUM(F16:F19)</f>
        <v>0</v>
      </c>
      <c r="G15" s="52" t="e">
        <f>F15/$F$79</f>
        <v>#DIV/0!</v>
      </c>
      <c r="H15" s="13"/>
      <c r="I15" s="21" t="s">
        <v>230</v>
      </c>
      <c r="J15" s="47"/>
      <c r="K15" s="128">
        <f>SUM(K16:K19)</f>
        <v>0</v>
      </c>
      <c r="L15" s="51" t="e">
        <f>K15/$K$41</f>
        <v>#DIV/0!</v>
      </c>
      <c r="M15" s="8"/>
      <c r="N15" s="8"/>
      <c r="O15" s="8"/>
      <c r="P15" s="8"/>
      <c r="Q15" s="8"/>
      <c r="R15" s="159"/>
      <c r="S15" s="159"/>
    </row>
    <row r="16" spans="3:19" ht="16">
      <c r="C16" s="8"/>
      <c r="D16" s="29"/>
      <c r="E16" s="30" t="s">
        <v>225</v>
      </c>
      <c r="F16" s="37"/>
      <c r="G16" s="130" t="e">
        <f t="shared" ref="G16:G19" si="2">F16/$F$15</f>
        <v>#DIV/0!</v>
      </c>
      <c r="H16" s="9"/>
      <c r="I16" s="29"/>
      <c r="J16" s="30" t="s">
        <v>225</v>
      </c>
      <c r="K16" s="37"/>
      <c r="L16" s="131" t="e">
        <f t="shared" ref="L16:L19" si="3">K16/$K$15</f>
        <v>#DIV/0!</v>
      </c>
      <c r="M16" s="8"/>
      <c r="N16" s="8"/>
      <c r="O16" s="8"/>
      <c r="P16" s="8"/>
      <c r="Q16" s="8"/>
      <c r="R16" s="159"/>
      <c r="S16" s="159"/>
    </row>
    <row r="17" spans="3:19" ht="16">
      <c r="C17" s="8"/>
      <c r="D17" s="29"/>
      <c r="E17" s="30" t="s">
        <v>226</v>
      </c>
      <c r="F17" s="37"/>
      <c r="G17" s="130" t="e">
        <f t="shared" si="2"/>
        <v>#DIV/0!</v>
      </c>
      <c r="H17" s="9"/>
      <c r="I17" s="29"/>
      <c r="J17" s="30" t="s">
        <v>226</v>
      </c>
      <c r="K17" s="37"/>
      <c r="L17" s="131" t="e">
        <f t="shared" si="3"/>
        <v>#DIV/0!</v>
      </c>
      <c r="M17" s="8"/>
      <c r="N17" s="8"/>
      <c r="O17" s="8"/>
      <c r="P17" s="8"/>
      <c r="Q17" s="8"/>
      <c r="R17" s="159"/>
      <c r="S17" s="159"/>
    </row>
    <row r="18" spans="3:19" ht="16">
      <c r="C18" s="8"/>
      <c r="D18" s="29"/>
      <c r="E18" s="30" t="s">
        <v>227</v>
      </c>
      <c r="F18" s="37"/>
      <c r="G18" s="130" t="e">
        <f t="shared" si="2"/>
        <v>#DIV/0!</v>
      </c>
      <c r="H18" s="9"/>
      <c r="I18" s="29"/>
      <c r="J18" s="30" t="s">
        <v>227</v>
      </c>
      <c r="K18" s="37"/>
      <c r="L18" s="131" t="e">
        <f t="shared" si="3"/>
        <v>#DIV/0!</v>
      </c>
      <c r="M18" s="8"/>
      <c r="N18" s="8"/>
      <c r="O18" s="8"/>
      <c r="P18" s="8"/>
      <c r="Q18" s="8"/>
      <c r="R18" s="159"/>
      <c r="S18" s="159"/>
    </row>
    <row r="19" spans="3:19" ht="16">
      <c r="C19" s="8"/>
      <c r="D19" s="29"/>
      <c r="E19" s="43" t="s">
        <v>228</v>
      </c>
      <c r="F19" s="37"/>
      <c r="G19" s="130" t="e">
        <f t="shared" si="2"/>
        <v>#DIV/0!</v>
      </c>
      <c r="H19" s="9"/>
      <c r="I19" s="29"/>
      <c r="J19" s="43" t="s">
        <v>228</v>
      </c>
      <c r="K19" s="37"/>
      <c r="L19" s="131" t="e">
        <f t="shared" si="3"/>
        <v>#DIV/0!</v>
      </c>
      <c r="M19" s="8"/>
      <c r="N19" s="8"/>
      <c r="O19" s="8"/>
      <c r="P19" s="8"/>
      <c r="Q19" s="8"/>
      <c r="R19" s="159"/>
      <c r="S19" s="159"/>
    </row>
    <row r="20" spans="3:19" ht="16">
      <c r="C20" s="8"/>
      <c r="D20" s="40" t="s">
        <v>231</v>
      </c>
      <c r="E20" s="47"/>
      <c r="F20" s="132">
        <f>SUM(F21:F24)</f>
        <v>0</v>
      </c>
      <c r="G20" s="52" t="e">
        <f>F20/$F$79</f>
        <v>#DIV/0!</v>
      </c>
      <c r="H20" s="9"/>
      <c r="I20" s="40" t="s">
        <v>232</v>
      </c>
      <c r="J20" s="47"/>
      <c r="K20" s="128">
        <f>SUM(K21:K24)</f>
        <v>0</v>
      </c>
      <c r="L20" s="51" t="e">
        <f>K20/$K$41</f>
        <v>#DIV/0!</v>
      </c>
      <c r="M20" s="8"/>
      <c r="N20" s="8"/>
      <c r="O20" s="8"/>
      <c r="P20" s="8"/>
      <c r="Q20" s="8"/>
      <c r="R20" s="159"/>
      <c r="S20" s="159"/>
    </row>
    <row r="21" spans="3:19" ht="16">
      <c r="C21" s="8"/>
      <c r="D21" s="29"/>
      <c r="E21" s="30" t="s">
        <v>225</v>
      </c>
      <c r="F21" s="37"/>
      <c r="G21" s="130" t="e">
        <f t="shared" ref="G21:G24" si="4">F21/$F$20</f>
        <v>#DIV/0!</v>
      </c>
      <c r="H21" s="9"/>
      <c r="I21" s="29"/>
      <c r="J21" s="30" t="s">
        <v>225</v>
      </c>
      <c r="K21" s="37"/>
      <c r="L21" s="131" t="e">
        <f t="shared" ref="L21:L24" si="5">K21/$K$20</f>
        <v>#DIV/0!</v>
      </c>
      <c r="M21" s="8"/>
      <c r="N21" s="8"/>
      <c r="O21" s="8"/>
      <c r="P21" s="8"/>
      <c r="Q21" s="8"/>
      <c r="R21" s="159"/>
      <c r="S21" s="159"/>
    </row>
    <row r="22" spans="3:19" ht="16">
      <c r="C22" s="8"/>
      <c r="D22" s="29"/>
      <c r="E22" s="30" t="s">
        <v>226</v>
      </c>
      <c r="F22" s="37"/>
      <c r="G22" s="130" t="e">
        <f t="shared" si="4"/>
        <v>#DIV/0!</v>
      </c>
      <c r="H22" s="9"/>
      <c r="I22" s="29"/>
      <c r="J22" s="30" t="s">
        <v>226</v>
      </c>
      <c r="K22" s="37"/>
      <c r="L22" s="131" t="e">
        <f t="shared" si="5"/>
        <v>#DIV/0!</v>
      </c>
      <c r="M22" s="8"/>
      <c r="N22" s="8"/>
      <c r="O22" s="8"/>
      <c r="P22" s="8"/>
      <c r="Q22" s="8"/>
      <c r="R22" s="159"/>
      <c r="S22" s="159"/>
    </row>
    <row r="23" spans="3:19" ht="16">
      <c r="C23" s="8"/>
      <c r="D23" s="29"/>
      <c r="E23" s="30" t="s">
        <v>227</v>
      </c>
      <c r="F23" s="37"/>
      <c r="G23" s="130" t="e">
        <f t="shared" si="4"/>
        <v>#DIV/0!</v>
      </c>
      <c r="H23" s="9"/>
      <c r="I23" s="29"/>
      <c r="J23" s="30" t="s">
        <v>227</v>
      </c>
      <c r="K23" s="37"/>
      <c r="L23" s="131" t="e">
        <f t="shared" si="5"/>
        <v>#DIV/0!</v>
      </c>
      <c r="M23" s="8"/>
      <c r="N23" s="8"/>
      <c r="O23" s="8"/>
      <c r="P23" s="8"/>
      <c r="Q23" s="8"/>
      <c r="R23" s="159"/>
      <c r="S23" s="159"/>
    </row>
    <row r="24" spans="3:19" ht="16">
      <c r="C24" s="8"/>
      <c r="D24" s="29"/>
      <c r="E24" s="43" t="s">
        <v>228</v>
      </c>
      <c r="F24" s="37"/>
      <c r="G24" s="130" t="e">
        <f t="shared" si="4"/>
        <v>#DIV/0!</v>
      </c>
      <c r="H24" s="9"/>
      <c r="I24" s="29"/>
      <c r="J24" s="43" t="s">
        <v>228</v>
      </c>
      <c r="K24" s="37"/>
      <c r="L24" s="131" t="e">
        <f t="shared" si="5"/>
        <v>#DIV/0!</v>
      </c>
      <c r="M24" s="8"/>
      <c r="N24" s="8"/>
      <c r="O24" s="8"/>
      <c r="P24" s="8"/>
      <c r="Q24" s="8"/>
      <c r="R24" s="159"/>
      <c r="S24" s="159"/>
    </row>
    <row r="25" spans="3:19" ht="16">
      <c r="C25" s="8"/>
      <c r="D25" s="40" t="s">
        <v>233</v>
      </c>
      <c r="E25" s="47"/>
      <c r="F25" s="132">
        <f>SUM(F26:F29)</f>
        <v>0</v>
      </c>
      <c r="G25" s="52" t="e">
        <f>F25/$F$79</f>
        <v>#DIV/0!</v>
      </c>
      <c r="H25" s="9"/>
      <c r="I25" s="40" t="s">
        <v>234</v>
      </c>
      <c r="J25" s="47"/>
      <c r="K25" s="128">
        <f>SUM(K26:K29)</f>
        <v>0</v>
      </c>
      <c r="L25" s="51" t="e">
        <f>K25/$K$41</f>
        <v>#DIV/0!</v>
      </c>
      <c r="M25" s="8"/>
      <c r="N25" s="8"/>
      <c r="O25" s="8"/>
      <c r="P25" s="8"/>
      <c r="Q25" s="8"/>
      <c r="R25" s="159"/>
      <c r="S25" s="159"/>
    </row>
    <row r="26" spans="3:19" ht="16">
      <c r="C26" s="8"/>
      <c r="D26" s="29"/>
      <c r="E26" s="30" t="s">
        <v>233</v>
      </c>
      <c r="F26" s="37"/>
      <c r="G26" s="130" t="e">
        <f t="shared" ref="G26:G29" si="6">F26/$F$25</f>
        <v>#DIV/0!</v>
      </c>
      <c r="H26" s="9"/>
      <c r="I26" s="29"/>
      <c r="J26" s="30" t="s">
        <v>225</v>
      </c>
      <c r="K26" s="37"/>
      <c r="L26" s="131" t="e">
        <f t="shared" ref="L26:L29" si="7">K26/$K$25</f>
        <v>#DIV/0!</v>
      </c>
      <c r="M26" s="8"/>
      <c r="N26" s="8"/>
      <c r="O26" s="8"/>
      <c r="P26" s="8"/>
      <c r="Q26" s="8"/>
      <c r="R26" s="159"/>
      <c r="S26" s="159"/>
    </row>
    <row r="27" spans="3:19" ht="16">
      <c r="C27" s="8"/>
      <c r="D27" s="29"/>
      <c r="E27" s="30" t="s">
        <v>235</v>
      </c>
      <c r="F27" s="37"/>
      <c r="G27" s="130" t="e">
        <f t="shared" si="6"/>
        <v>#DIV/0!</v>
      </c>
      <c r="H27" s="9"/>
      <c r="I27" s="29"/>
      <c r="J27" s="30" t="s">
        <v>226</v>
      </c>
      <c r="K27" s="37"/>
      <c r="L27" s="131" t="e">
        <f t="shared" si="7"/>
        <v>#DIV/0!</v>
      </c>
      <c r="M27" s="8"/>
      <c r="N27" s="8"/>
      <c r="O27" s="8"/>
      <c r="P27" s="8"/>
      <c r="Q27" s="8"/>
      <c r="R27" s="159"/>
      <c r="S27" s="159"/>
    </row>
    <row r="28" spans="3:19" ht="16">
      <c r="C28" s="8"/>
      <c r="D28" s="29"/>
      <c r="E28" s="30" t="s">
        <v>236</v>
      </c>
      <c r="F28" s="37"/>
      <c r="G28" s="130" t="e">
        <f t="shared" si="6"/>
        <v>#DIV/0!</v>
      </c>
      <c r="H28" s="9"/>
      <c r="I28" s="29"/>
      <c r="J28" s="30" t="s">
        <v>227</v>
      </c>
      <c r="K28" s="37"/>
      <c r="L28" s="131" t="e">
        <f t="shared" si="7"/>
        <v>#DIV/0!</v>
      </c>
      <c r="M28" s="8"/>
      <c r="N28" s="8"/>
      <c r="O28" s="8"/>
      <c r="P28" s="8"/>
      <c r="Q28" s="8"/>
      <c r="R28" s="159"/>
      <c r="S28" s="159"/>
    </row>
    <row r="29" spans="3:19" ht="16">
      <c r="C29" s="8"/>
      <c r="D29" s="29"/>
      <c r="E29" s="43" t="s">
        <v>237</v>
      </c>
      <c r="F29" s="37"/>
      <c r="G29" s="130" t="e">
        <f t="shared" si="6"/>
        <v>#DIV/0!</v>
      </c>
      <c r="H29" s="9"/>
      <c r="I29" s="29"/>
      <c r="J29" s="43" t="s">
        <v>228</v>
      </c>
      <c r="K29" s="37"/>
      <c r="L29" s="131" t="e">
        <f t="shared" si="7"/>
        <v>#DIV/0!</v>
      </c>
      <c r="M29" s="8"/>
      <c r="N29" s="8"/>
      <c r="O29" s="8"/>
      <c r="P29" s="8"/>
      <c r="Q29" s="8"/>
      <c r="R29" s="159"/>
      <c r="S29" s="159"/>
    </row>
    <row r="30" spans="3:19" ht="16">
      <c r="C30" s="8"/>
      <c r="D30" s="40" t="s">
        <v>238</v>
      </c>
      <c r="E30" s="47"/>
      <c r="F30" s="132">
        <f>SUM(F31:F33)</f>
        <v>0</v>
      </c>
      <c r="G30" s="52" t="e">
        <f>F30/$F$79</f>
        <v>#DIV/0!</v>
      </c>
      <c r="H30" s="9"/>
      <c r="I30" s="40" t="s">
        <v>239</v>
      </c>
      <c r="J30" s="47"/>
      <c r="K30" s="128">
        <f>SUM(K31:K34)</f>
        <v>0</v>
      </c>
      <c r="L30" s="51" t="e">
        <f>K30/$K$41</f>
        <v>#DIV/0!</v>
      </c>
      <c r="M30" s="8"/>
      <c r="N30" s="8"/>
      <c r="O30" s="8"/>
      <c r="P30" s="8"/>
      <c r="Q30" s="8"/>
      <c r="R30" s="159"/>
      <c r="S30" s="159"/>
    </row>
    <row r="31" spans="3:19" ht="16">
      <c r="C31" s="8"/>
      <c r="D31" s="29"/>
      <c r="E31" s="30" t="s">
        <v>240</v>
      </c>
      <c r="F31" s="37"/>
      <c r="G31" s="130" t="e">
        <f t="shared" ref="G31:G33" si="8">F31/$F$30</f>
        <v>#DIV/0!</v>
      </c>
      <c r="H31" s="9"/>
      <c r="I31" s="29"/>
      <c r="J31" s="30" t="s">
        <v>225</v>
      </c>
      <c r="K31" s="37"/>
      <c r="L31" s="131" t="e">
        <f t="shared" ref="L31:L34" si="9">K31/$K$30</f>
        <v>#DIV/0!</v>
      </c>
      <c r="M31" s="8"/>
      <c r="N31" s="8"/>
      <c r="O31" s="8"/>
      <c r="P31" s="8"/>
      <c r="Q31" s="8"/>
      <c r="R31" s="159"/>
      <c r="S31" s="159"/>
    </row>
    <row r="32" spans="3:19" ht="16">
      <c r="C32" s="8"/>
      <c r="D32" s="29"/>
      <c r="E32" s="30" t="s">
        <v>241</v>
      </c>
      <c r="F32" s="37"/>
      <c r="G32" s="130" t="e">
        <f t="shared" si="8"/>
        <v>#DIV/0!</v>
      </c>
      <c r="H32" s="9"/>
      <c r="I32" s="29"/>
      <c r="J32" s="30" t="s">
        <v>226</v>
      </c>
      <c r="K32" s="37"/>
      <c r="L32" s="131" t="e">
        <f t="shared" si="9"/>
        <v>#DIV/0!</v>
      </c>
      <c r="M32" s="8"/>
      <c r="N32" s="8"/>
      <c r="O32" s="8"/>
      <c r="P32" s="8"/>
      <c r="Q32" s="8"/>
      <c r="R32" s="159"/>
      <c r="S32" s="159"/>
    </row>
    <row r="33" spans="3:19" ht="16">
      <c r="C33" s="8"/>
      <c r="D33" s="29"/>
      <c r="E33" s="30" t="s">
        <v>242</v>
      </c>
      <c r="F33" s="37"/>
      <c r="G33" s="130" t="e">
        <f t="shared" si="8"/>
        <v>#DIV/0!</v>
      </c>
      <c r="H33" s="9"/>
      <c r="I33" s="29"/>
      <c r="J33" s="30" t="s">
        <v>227</v>
      </c>
      <c r="K33" s="37"/>
      <c r="L33" s="131" t="e">
        <f t="shared" si="9"/>
        <v>#DIV/0!</v>
      </c>
      <c r="M33" s="8"/>
      <c r="N33" s="8"/>
      <c r="O33" s="8"/>
      <c r="P33" s="8"/>
      <c r="Q33" s="8"/>
      <c r="R33" s="159"/>
      <c r="S33" s="159"/>
    </row>
    <row r="34" spans="3:19" ht="16">
      <c r="C34" s="8"/>
      <c r="D34" s="40" t="s">
        <v>206</v>
      </c>
      <c r="E34" s="22"/>
      <c r="F34" s="132">
        <f>SUM(F35:F38)</f>
        <v>0</v>
      </c>
      <c r="G34" s="52" t="e">
        <f>F34/$F$79</f>
        <v>#DIV/0!</v>
      </c>
      <c r="H34" s="9"/>
      <c r="I34" s="29"/>
      <c r="J34" s="43" t="s">
        <v>228</v>
      </c>
      <c r="K34" s="37"/>
      <c r="L34" s="131" t="e">
        <f t="shared" si="9"/>
        <v>#DIV/0!</v>
      </c>
      <c r="M34" s="8"/>
      <c r="N34" s="8"/>
      <c r="O34" s="8"/>
      <c r="P34" s="8"/>
      <c r="Q34" s="8"/>
      <c r="R34" s="159"/>
      <c r="S34" s="159"/>
    </row>
    <row r="35" spans="3:19" ht="16">
      <c r="C35" s="8"/>
      <c r="D35" s="29"/>
      <c r="E35" s="30" t="s">
        <v>243</v>
      </c>
      <c r="F35" s="37"/>
      <c r="G35" s="130" t="e">
        <f t="shared" ref="G35:G38" si="10">F35/$F$34</f>
        <v>#DIV/0!</v>
      </c>
      <c r="H35" s="13"/>
      <c r="I35" s="40" t="s">
        <v>244</v>
      </c>
      <c r="J35" s="47"/>
      <c r="K35" s="128">
        <f>SUM(K36:K40)</f>
        <v>0</v>
      </c>
      <c r="L35" s="51" t="e">
        <f>K35/$K$41</f>
        <v>#DIV/0!</v>
      </c>
      <c r="M35" s="8"/>
      <c r="N35" s="8"/>
      <c r="O35" s="8"/>
      <c r="P35" s="8"/>
      <c r="Q35" s="8"/>
      <c r="R35" s="159"/>
      <c r="S35" s="159"/>
    </row>
    <row r="36" spans="3:19" ht="16">
      <c r="C36" s="8"/>
      <c r="D36" s="29"/>
      <c r="E36" s="30" t="s">
        <v>245</v>
      </c>
      <c r="F36" s="37"/>
      <c r="G36" s="130" t="e">
        <f t="shared" si="10"/>
        <v>#DIV/0!</v>
      </c>
      <c r="H36" s="9"/>
      <c r="I36" s="29"/>
      <c r="J36" s="30" t="s">
        <v>246</v>
      </c>
      <c r="K36" s="31"/>
      <c r="L36" s="133" t="e">
        <f t="shared" ref="L36:L40" si="11">K36/$K$35</f>
        <v>#DIV/0!</v>
      </c>
      <c r="M36" s="8"/>
      <c r="N36" s="8"/>
      <c r="O36" s="8"/>
      <c r="P36" s="8"/>
      <c r="Q36" s="8"/>
      <c r="R36" s="159"/>
      <c r="S36" s="159"/>
    </row>
    <row r="37" spans="3:19" ht="16">
      <c r="C37" s="8"/>
      <c r="D37" s="29"/>
      <c r="E37" s="30" t="s">
        <v>247</v>
      </c>
      <c r="F37" s="37"/>
      <c r="G37" s="130" t="e">
        <f t="shared" si="10"/>
        <v>#DIV/0!</v>
      </c>
      <c r="H37" s="9"/>
      <c r="I37" s="29"/>
      <c r="J37" s="30" t="s">
        <v>248</v>
      </c>
      <c r="K37" s="37"/>
      <c r="L37" s="133" t="e">
        <f t="shared" si="11"/>
        <v>#DIV/0!</v>
      </c>
      <c r="M37" s="8"/>
      <c r="N37" s="8"/>
      <c r="O37" s="8"/>
      <c r="P37" s="8"/>
      <c r="Q37" s="8"/>
      <c r="R37" s="159"/>
      <c r="S37" s="159"/>
    </row>
    <row r="38" spans="3:19" ht="16">
      <c r="C38" s="8"/>
      <c r="D38" s="29"/>
      <c r="E38" s="43" t="s">
        <v>249</v>
      </c>
      <c r="F38" s="37"/>
      <c r="G38" s="130" t="e">
        <f t="shared" si="10"/>
        <v>#DIV/0!</v>
      </c>
      <c r="H38" s="13"/>
      <c r="I38" s="29"/>
      <c r="J38" s="30" t="s">
        <v>250</v>
      </c>
      <c r="K38" s="37"/>
      <c r="L38" s="133" t="e">
        <f t="shared" si="11"/>
        <v>#DIV/0!</v>
      </c>
      <c r="M38" s="8"/>
      <c r="N38" s="8"/>
      <c r="O38" s="8"/>
      <c r="P38" s="8"/>
      <c r="Q38" s="8"/>
      <c r="R38" s="159"/>
      <c r="S38" s="159"/>
    </row>
    <row r="39" spans="3:19" ht="16">
      <c r="C39" s="8"/>
      <c r="D39" s="40" t="s">
        <v>191</v>
      </c>
      <c r="E39" s="47"/>
      <c r="F39" s="132">
        <f>SUM(F40:F49)</f>
        <v>0</v>
      </c>
      <c r="G39" s="52" t="e">
        <f>F39/$F$79</f>
        <v>#DIV/0!</v>
      </c>
      <c r="H39" s="9"/>
      <c r="I39" s="29"/>
      <c r="J39" s="30" t="s">
        <v>251</v>
      </c>
      <c r="K39" s="37"/>
      <c r="L39" s="133" t="e">
        <f t="shared" si="11"/>
        <v>#DIV/0!</v>
      </c>
      <c r="M39" s="8"/>
      <c r="N39" s="8"/>
      <c r="O39" s="8"/>
      <c r="P39" s="8"/>
      <c r="Q39" s="8"/>
      <c r="R39" s="159"/>
      <c r="S39" s="159"/>
    </row>
    <row r="40" spans="3:19" ht="16">
      <c r="C40" s="8"/>
      <c r="D40" s="29"/>
      <c r="E40" s="30" t="s">
        <v>252</v>
      </c>
      <c r="F40" s="37"/>
      <c r="G40" s="130" t="e">
        <f t="shared" ref="G40:G49" si="12">F40/$F$39</f>
        <v>#DIV/0!</v>
      </c>
      <c r="H40" s="9"/>
      <c r="I40" s="29"/>
      <c r="J40" s="30" t="s">
        <v>253</v>
      </c>
      <c r="K40" s="37"/>
      <c r="L40" s="133" t="e">
        <f t="shared" si="11"/>
        <v>#DIV/0!</v>
      </c>
      <c r="M40" s="8"/>
      <c r="N40" s="8"/>
      <c r="O40" s="8"/>
      <c r="P40" s="8"/>
      <c r="Q40" s="8"/>
      <c r="R40" s="159"/>
      <c r="S40" s="159"/>
    </row>
    <row r="41" spans="3:19" ht="16">
      <c r="C41" s="8"/>
      <c r="D41" s="29"/>
      <c r="E41" s="30" t="s">
        <v>254</v>
      </c>
      <c r="F41" s="37"/>
      <c r="G41" s="130" t="e">
        <f t="shared" si="12"/>
        <v>#DIV/0!</v>
      </c>
      <c r="H41" s="9"/>
      <c r="I41" s="14" t="s">
        <v>152</v>
      </c>
      <c r="J41" s="15"/>
      <c r="K41" s="127">
        <f t="shared" ref="K41:L41" si="13">K35+K30+K25+K20+K15+K10</f>
        <v>0</v>
      </c>
      <c r="L41" s="134" t="e">
        <f t="shared" si="13"/>
        <v>#DIV/0!</v>
      </c>
      <c r="M41" s="8"/>
      <c r="N41" s="8"/>
      <c r="O41" s="8"/>
      <c r="P41" s="8"/>
      <c r="Q41" s="8"/>
      <c r="R41" s="159"/>
      <c r="S41" s="159"/>
    </row>
    <row r="42" spans="3:19" ht="16">
      <c r="C42" s="8"/>
      <c r="D42" s="29"/>
      <c r="E42" s="30" t="s">
        <v>255</v>
      </c>
      <c r="F42" s="37"/>
      <c r="G42" s="130" t="e">
        <f t="shared" si="12"/>
        <v>#DIV/0!</v>
      </c>
      <c r="H42" s="9"/>
      <c r="I42" s="8"/>
      <c r="J42" s="8"/>
      <c r="K42" s="79"/>
      <c r="L42" s="8"/>
      <c r="M42" s="8"/>
      <c r="N42" s="8"/>
      <c r="O42" s="8"/>
      <c r="P42" s="8"/>
      <c r="Q42" s="8"/>
      <c r="R42" s="159"/>
      <c r="S42" s="159"/>
    </row>
    <row r="43" spans="3:19" ht="16">
      <c r="C43" s="8"/>
      <c r="D43" s="29"/>
      <c r="E43" s="30" t="s">
        <v>256</v>
      </c>
      <c r="F43" s="37"/>
      <c r="G43" s="130" t="e">
        <f t="shared" si="12"/>
        <v>#DIV/0!</v>
      </c>
      <c r="H43" s="13"/>
      <c r="I43" s="8"/>
      <c r="J43" s="8"/>
      <c r="K43" s="79"/>
      <c r="L43" s="8"/>
      <c r="M43" s="8"/>
      <c r="N43" s="8"/>
      <c r="O43" s="8"/>
      <c r="P43" s="8"/>
      <c r="Q43" s="8"/>
      <c r="R43" s="159"/>
      <c r="S43" s="159"/>
    </row>
    <row r="44" spans="3:19" ht="16">
      <c r="C44" s="8"/>
      <c r="D44" s="29"/>
      <c r="E44" s="30" t="s">
        <v>257</v>
      </c>
      <c r="F44" s="37"/>
      <c r="G44" s="130" t="e">
        <f t="shared" si="12"/>
        <v>#DIV/0!</v>
      </c>
      <c r="H44" s="9"/>
      <c r="I44" s="8"/>
      <c r="J44" s="8"/>
      <c r="K44" s="79"/>
      <c r="L44" s="8"/>
      <c r="M44" s="8"/>
      <c r="N44" s="8"/>
      <c r="O44" s="8"/>
      <c r="P44" s="8"/>
      <c r="Q44" s="8"/>
      <c r="R44" s="159"/>
      <c r="S44" s="159"/>
    </row>
    <row r="45" spans="3:19" ht="16">
      <c r="C45" s="8"/>
      <c r="D45" s="29"/>
      <c r="E45" s="30" t="s">
        <v>258</v>
      </c>
      <c r="F45" s="37"/>
      <c r="G45" s="130" t="e">
        <f t="shared" si="12"/>
        <v>#DIV/0!</v>
      </c>
      <c r="H45" s="9"/>
      <c r="I45" s="8"/>
      <c r="J45" s="8"/>
      <c r="K45" s="79"/>
      <c r="L45" s="8"/>
      <c r="M45" s="8"/>
      <c r="N45" s="8"/>
      <c r="O45" s="8"/>
      <c r="P45" s="8"/>
      <c r="Q45" s="8"/>
      <c r="R45" s="159"/>
      <c r="S45" s="159"/>
    </row>
    <row r="46" spans="3:19" ht="16">
      <c r="C46" s="8"/>
      <c r="D46" s="29"/>
      <c r="E46" s="30" t="s">
        <v>259</v>
      </c>
      <c r="F46" s="37"/>
      <c r="G46" s="130" t="e">
        <f t="shared" si="12"/>
        <v>#DIV/0!</v>
      </c>
      <c r="H46" s="9"/>
      <c r="I46" s="8"/>
      <c r="J46" s="8"/>
      <c r="K46" s="79"/>
      <c r="L46" s="8"/>
      <c r="M46" s="8"/>
      <c r="N46" s="8"/>
      <c r="O46" s="8"/>
      <c r="P46" s="8"/>
      <c r="Q46" s="8"/>
      <c r="R46" s="159"/>
      <c r="S46" s="159"/>
    </row>
    <row r="47" spans="3:19" ht="16">
      <c r="C47" s="8"/>
      <c r="D47" s="29"/>
      <c r="E47" s="30" t="s">
        <v>260</v>
      </c>
      <c r="F47" s="37"/>
      <c r="G47" s="130" t="e">
        <f t="shared" si="12"/>
        <v>#DIV/0!</v>
      </c>
      <c r="H47" s="13"/>
      <c r="I47" s="8"/>
      <c r="J47" s="8"/>
      <c r="K47" s="79"/>
      <c r="L47" s="8"/>
      <c r="M47" s="8"/>
      <c r="N47" s="8"/>
      <c r="O47" s="8"/>
      <c r="P47" s="8"/>
      <c r="Q47" s="8"/>
      <c r="R47" s="159"/>
      <c r="S47" s="159"/>
    </row>
    <row r="48" spans="3:19" ht="16">
      <c r="C48" s="8"/>
      <c r="D48" s="29"/>
      <c r="E48" s="30" t="s">
        <v>261</v>
      </c>
      <c r="F48" s="37"/>
      <c r="G48" s="130" t="e">
        <f t="shared" si="12"/>
        <v>#DIV/0!</v>
      </c>
      <c r="H48" s="9"/>
      <c r="I48" s="8"/>
      <c r="J48" s="8"/>
      <c r="K48" s="79"/>
      <c r="L48" s="8"/>
      <c r="M48" s="8"/>
      <c r="N48" s="8"/>
      <c r="O48" s="8"/>
      <c r="P48" s="8"/>
      <c r="Q48" s="8"/>
      <c r="R48" s="159"/>
      <c r="S48" s="159"/>
    </row>
    <row r="49" spans="3:19" ht="16">
      <c r="C49" s="8"/>
      <c r="D49" s="29"/>
      <c r="E49" s="30" t="s">
        <v>262</v>
      </c>
      <c r="F49" s="37"/>
      <c r="G49" s="130" t="e">
        <f t="shared" si="12"/>
        <v>#DIV/0!</v>
      </c>
      <c r="H49" s="9"/>
      <c r="I49" s="8"/>
      <c r="J49" s="8"/>
      <c r="K49" s="79"/>
      <c r="L49" s="8"/>
      <c r="M49" s="8"/>
      <c r="N49" s="8"/>
      <c r="O49" s="8"/>
      <c r="P49" s="8"/>
      <c r="Q49" s="8"/>
      <c r="R49" s="159"/>
      <c r="S49" s="159"/>
    </row>
    <row r="50" spans="3:19" ht="16">
      <c r="C50" s="8"/>
      <c r="D50" s="40" t="s">
        <v>192</v>
      </c>
      <c r="E50" s="22"/>
      <c r="F50" s="132">
        <f>SUM(F51:F56)</f>
        <v>0</v>
      </c>
      <c r="G50" s="52" t="e">
        <f>F50/$F$79</f>
        <v>#DIV/0!</v>
      </c>
      <c r="H50" s="9"/>
      <c r="I50" s="8"/>
      <c r="J50" s="8"/>
      <c r="K50" s="79"/>
      <c r="L50" s="8"/>
      <c r="M50" s="8"/>
      <c r="N50" s="8"/>
      <c r="O50" s="8"/>
      <c r="P50" s="8"/>
      <c r="Q50" s="8"/>
      <c r="R50" s="159"/>
      <c r="S50" s="159"/>
    </row>
    <row r="51" spans="3:19" ht="16">
      <c r="C51" s="8"/>
      <c r="D51" s="29"/>
      <c r="E51" s="30" t="s">
        <v>263</v>
      </c>
      <c r="F51" s="37"/>
      <c r="G51" s="130" t="e">
        <f t="shared" ref="G51:G56" si="14">F51/$F$50</f>
        <v>#DIV/0!</v>
      </c>
      <c r="H51" s="9"/>
      <c r="I51" s="8"/>
      <c r="J51" s="8"/>
      <c r="K51" s="79"/>
      <c r="L51" s="8"/>
      <c r="M51" s="8"/>
      <c r="N51" s="8"/>
      <c r="O51" s="8"/>
      <c r="P51" s="8"/>
      <c r="Q51" s="8"/>
      <c r="R51" s="159"/>
      <c r="S51" s="159"/>
    </row>
    <row r="52" spans="3:19" ht="16">
      <c r="C52" s="8"/>
      <c r="D52" s="29"/>
      <c r="E52" s="30" t="s">
        <v>264</v>
      </c>
      <c r="F52" s="37"/>
      <c r="G52" s="130" t="e">
        <f t="shared" si="14"/>
        <v>#DIV/0!</v>
      </c>
      <c r="H52" s="13"/>
      <c r="I52" s="8"/>
      <c r="J52" s="8"/>
      <c r="K52" s="79"/>
      <c r="L52" s="8"/>
      <c r="M52" s="8"/>
      <c r="N52" s="8"/>
      <c r="O52" s="8"/>
      <c r="P52" s="8"/>
      <c r="Q52" s="8"/>
      <c r="R52" s="159"/>
      <c r="S52" s="159"/>
    </row>
    <row r="53" spans="3:19" ht="16">
      <c r="C53" s="8"/>
      <c r="D53" s="29"/>
      <c r="E53" s="30" t="s">
        <v>265</v>
      </c>
      <c r="F53" s="37"/>
      <c r="G53" s="130" t="e">
        <f t="shared" si="14"/>
        <v>#DIV/0!</v>
      </c>
      <c r="H53" s="9"/>
      <c r="I53" s="8"/>
      <c r="J53" s="8"/>
      <c r="K53" s="79"/>
      <c r="L53" s="8"/>
      <c r="M53" s="8"/>
      <c r="N53" s="8"/>
      <c r="O53" s="8"/>
      <c r="P53" s="8"/>
      <c r="Q53" s="8"/>
      <c r="R53" s="159"/>
      <c r="S53" s="159"/>
    </row>
    <row r="54" spans="3:19" ht="16">
      <c r="C54" s="8"/>
      <c r="D54" s="29"/>
      <c r="E54" s="30" t="s">
        <v>266</v>
      </c>
      <c r="F54" s="37"/>
      <c r="G54" s="130" t="e">
        <f t="shared" si="14"/>
        <v>#DIV/0!</v>
      </c>
      <c r="H54" s="9"/>
      <c r="I54" s="8"/>
      <c r="J54" s="8"/>
      <c r="K54" s="79"/>
      <c r="L54" s="8"/>
      <c r="M54" s="8"/>
      <c r="N54" s="8"/>
      <c r="O54" s="8"/>
      <c r="P54" s="8"/>
      <c r="Q54" s="8"/>
      <c r="R54" s="159"/>
      <c r="S54" s="159"/>
    </row>
    <row r="55" spans="3:19" ht="16">
      <c r="C55" s="8"/>
      <c r="D55" s="29"/>
      <c r="E55" s="30" t="s">
        <v>267</v>
      </c>
      <c r="F55" s="37"/>
      <c r="G55" s="130" t="e">
        <f t="shared" si="14"/>
        <v>#DIV/0!</v>
      </c>
      <c r="H55" s="9"/>
      <c r="I55" s="8"/>
      <c r="J55" s="8"/>
      <c r="K55" s="79"/>
      <c r="L55" s="8"/>
      <c r="M55" s="8"/>
      <c r="N55" s="8"/>
      <c r="O55" s="8"/>
      <c r="P55" s="8"/>
      <c r="Q55" s="8"/>
      <c r="R55" s="159"/>
      <c r="S55" s="159"/>
    </row>
    <row r="56" spans="3:19" ht="16">
      <c r="C56" s="8"/>
      <c r="D56" s="29"/>
      <c r="E56" s="30" t="s">
        <v>268</v>
      </c>
      <c r="F56" s="37"/>
      <c r="G56" s="130" t="e">
        <f t="shared" si="14"/>
        <v>#DIV/0!</v>
      </c>
      <c r="H56" s="9"/>
      <c r="I56" s="8"/>
      <c r="J56" s="8"/>
      <c r="K56" s="79"/>
      <c r="L56" s="8"/>
      <c r="M56" s="8"/>
      <c r="N56" s="8"/>
      <c r="O56" s="8"/>
      <c r="P56" s="8"/>
      <c r="Q56" s="8"/>
      <c r="R56" s="159"/>
      <c r="S56" s="159"/>
    </row>
    <row r="57" spans="3:19" ht="16">
      <c r="C57" s="8"/>
      <c r="D57" s="40" t="s">
        <v>269</v>
      </c>
      <c r="E57" s="22"/>
      <c r="F57" s="132">
        <f>SUM(F58:F60)</f>
        <v>0</v>
      </c>
      <c r="G57" s="52" t="e">
        <f>F57/$F$79</f>
        <v>#DIV/0!</v>
      </c>
      <c r="H57" s="8"/>
      <c r="I57" s="8"/>
      <c r="J57" s="8"/>
      <c r="K57" s="79"/>
      <c r="L57" s="8"/>
      <c r="M57" s="8"/>
      <c r="N57" s="8"/>
      <c r="O57" s="8"/>
      <c r="P57" s="8"/>
      <c r="Q57" s="8"/>
      <c r="R57" s="159"/>
      <c r="S57" s="159"/>
    </row>
    <row r="58" spans="3:19" ht="16">
      <c r="C58" s="8"/>
      <c r="D58" s="29"/>
      <c r="E58" s="30" t="s">
        <v>270</v>
      </c>
      <c r="F58" s="37"/>
      <c r="G58" s="130" t="e">
        <f t="shared" ref="G58:G60" si="15">F58/$F$57</f>
        <v>#DIV/0!</v>
      </c>
      <c r="H58" s="8"/>
      <c r="I58" s="8"/>
      <c r="J58" s="8"/>
      <c r="K58" s="79"/>
      <c r="L58" s="8"/>
      <c r="M58" s="8"/>
      <c r="N58" s="8"/>
      <c r="O58" s="8"/>
      <c r="P58" s="8"/>
      <c r="Q58" s="8"/>
      <c r="R58" s="159"/>
      <c r="S58" s="159"/>
    </row>
    <row r="59" spans="3:19" ht="16">
      <c r="C59" s="8"/>
      <c r="D59" s="29"/>
      <c r="E59" s="30" t="s">
        <v>271</v>
      </c>
      <c r="F59" s="37"/>
      <c r="G59" s="130" t="e">
        <f t="shared" si="15"/>
        <v>#DIV/0!</v>
      </c>
      <c r="H59" s="8"/>
      <c r="I59" s="8"/>
      <c r="J59" s="8"/>
      <c r="K59" s="79"/>
      <c r="L59" s="8"/>
      <c r="M59" s="8"/>
      <c r="N59" s="8"/>
      <c r="O59" s="8"/>
      <c r="P59" s="8"/>
      <c r="Q59" s="8"/>
      <c r="R59" s="159"/>
      <c r="S59" s="159"/>
    </row>
    <row r="60" spans="3:19" ht="16">
      <c r="C60" s="8"/>
      <c r="D60" s="29"/>
      <c r="E60" s="30" t="s">
        <v>272</v>
      </c>
      <c r="F60" s="37"/>
      <c r="G60" s="130" t="e">
        <f t="shared" si="15"/>
        <v>#DIV/0!</v>
      </c>
      <c r="H60" s="8"/>
      <c r="I60" s="8"/>
      <c r="J60" s="8"/>
      <c r="K60" s="79"/>
      <c r="L60" s="8"/>
      <c r="M60" s="8"/>
      <c r="N60" s="8"/>
      <c r="O60" s="8"/>
      <c r="P60" s="8"/>
      <c r="Q60" s="8"/>
      <c r="R60" s="159"/>
      <c r="S60" s="159"/>
    </row>
    <row r="61" spans="3:19" ht="16">
      <c r="C61" s="8"/>
      <c r="D61" s="40" t="s">
        <v>273</v>
      </c>
      <c r="E61" s="22"/>
      <c r="F61" s="132">
        <f>SUM(F62:F64)</f>
        <v>0</v>
      </c>
      <c r="G61" s="52" t="e">
        <f>F61/$F$79</f>
        <v>#DIV/0!</v>
      </c>
      <c r="H61" s="8"/>
      <c r="I61" s="8"/>
      <c r="J61" s="8"/>
      <c r="K61" s="79"/>
      <c r="L61" s="8"/>
      <c r="M61" s="8"/>
      <c r="N61" s="8"/>
      <c r="O61" s="8"/>
      <c r="P61" s="8"/>
      <c r="Q61" s="8"/>
      <c r="R61" s="159"/>
      <c r="S61" s="159"/>
    </row>
    <row r="62" spans="3:19" ht="16">
      <c r="C62" s="8"/>
      <c r="D62" s="29"/>
      <c r="E62" s="30" t="s">
        <v>274</v>
      </c>
      <c r="F62" s="37"/>
      <c r="G62" s="130" t="e">
        <f t="shared" ref="G62:G64" si="16">F62/$F$61</f>
        <v>#DIV/0!</v>
      </c>
      <c r="H62" s="8"/>
      <c r="I62" s="8"/>
      <c r="J62" s="8"/>
      <c r="K62" s="79"/>
      <c r="L62" s="8"/>
      <c r="M62" s="8"/>
      <c r="N62" s="8"/>
      <c r="O62" s="8"/>
      <c r="P62" s="8"/>
      <c r="Q62" s="8"/>
      <c r="R62" s="159"/>
      <c r="S62" s="159"/>
    </row>
    <row r="63" spans="3:19" ht="16">
      <c r="C63" s="8"/>
      <c r="D63" s="29"/>
      <c r="E63" s="30" t="s">
        <v>275</v>
      </c>
      <c r="F63" s="37"/>
      <c r="G63" s="130" t="e">
        <f t="shared" si="16"/>
        <v>#DIV/0!</v>
      </c>
      <c r="H63" s="8"/>
      <c r="I63" s="8"/>
      <c r="J63" s="8"/>
      <c r="K63" s="79"/>
      <c r="L63" s="8"/>
      <c r="M63" s="8"/>
      <c r="N63" s="8"/>
      <c r="O63" s="8"/>
      <c r="P63" s="8"/>
      <c r="Q63" s="8"/>
      <c r="R63" s="159"/>
      <c r="S63" s="159"/>
    </row>
    <row r="64" spans="3:19" ht="16">
      <c r="C64" s="8"/>
      <c r="D64" s="29"/>
      <c r="E64" s="30" t="s">
        <v>276</v>
      </c>
      <c r="F64" s="37"/>
      <c r="G64" s="130" t="e">
        <f t="shared" si="16"/>
        <v>#DIV/0!</v>
      </c>
      <c r="H64" s="8"/>
      <c r="I64" s="8"/>
      <c r="J64" s="8"/>
      <c r="K64" s="79"/>
      <c r="L64" s="8"/>
      <c r="M64" s="8"/>
      <c r="N64" s="8"/>
      <c r="O64" s="8"/>
      <c r="P64" s="8"/>
      <c r="Q64" s="8"/>
      <c r="R64" s="159"/>
      <c r="S64" s="159"/>
    </row>
    <row r="65" spans="3:19" ht="16">
      <c r="C65" s="8"/>
      <c r="D65" s="40" t="s">
        <v>277</v>
      </c>
      <c r="E65" s="22"/>
      <c r="F65" s="132">
        <f>SUM(F66:F68)</f>
        <v>0</v>
      </c>
      <c r="G65" s="52" t="e">
        <f>F65/$F$79</f>
        <v>#DIV/0!</v>
      </c>
      <c r="H65" s="8"/>
      <c r="I65" s="8"/>
      <c r="J65" s="8"/>
      <c r="K65" s="79"/>
      <c r="L65" s="8"/>
      <c r="M65" s="8"/>
      <c r="N65" s="8"/>
      <c r="O65" s="8"/>
      <c r="P65" s="8"/>
      <c r="Q65" s="8"/>
      <c r="R65" s="159"/>
      <c r="S65" s="159"/>
    </row>
    <row r="66" spans="3:19" ht="16">
      <c r="C66" s="8"/>
      <c r="D66" s="29"/>
      <c r="E66" s="30" t="s">
        <v>278</v>
      </c>
      <c r="F66" s="37"/>
      <c r="G66" s="130" t="e">
        <f t="shared" ref="G66:G68" si="17">F66/$F$65</f>
        <v>#DIV/0!</v>
      </c>
      <c r="H66" s="8"/>
      <c r="I66" s="8"/>
      <c r="J66" s="8"/>
      <c r="K66" s="79"/>
      <c r="L66" s="8"/>
      <c r="M66" s="8"/>
      <c r="N66" s="8"/>
      <c r="O66" s="8"/>
      <c r="P66" s="8"/>
      <c r="Q66" s="8"/>
      <c r="R66" s="159"/>
      <c r="S66" s="159"/>
    </row>
    <row r="67" spans="3:19" ht="16">
      <c r="C67" s="8"/>
      <c r="D67" s="29"/>
      <c r="E67" s="30" t="s">
        <v>279</v>
      </c>
      <c r="F67" s="37"/>
      <c r="G67" s="130" t="e">
        <f t="shared" si="17"/>
        <v>#DIV/0!</v>
      </c>
      <c r="H67" s="8"/>
      <c r="I67" s="8"/>
      <c r="J67" s="8"/>
      <c r="K67" s="79"/>
      <c r="L67" s="8"/>
      <c r="M67" s="8"/>
      <c r="N67" s="8"/>
      <c r="O67" s="8"/>
      <c r="P67" s="8"/>
      <c r="Q67" s="8"/>
      <c r="R67" s="159"/>
      <c r="S67" s="159"/>
    </row>
    <row r="68" spans="3:19" ht="16">
      <c r="C68" s="8"/>
      <c r="D68" s="29"/>
      <c r="E68" s="30" t="s">
        <v>280</v>
      </c>
      <c r="F68" s="37"/>
      <c r="G68" s="130" t="e">
        <f t="shared" si="17"/>
        <v>#DIV/0!</v>
      </c>
      <c r="H68" s="8"/>
      <c r="I68" s="8"/>
      <c r="J68" s="8"/>
      <c r="K68" s="79"/>
      <c r="L68" s="8"/>
      <c r="M68" s="8"/>
      <c r="N68" s="8"/>
      <c r="O68" s="8"/>
      <c r="P68" s="8"/>
      <c r="Q68" s="8"/>
      <c r="R68" s="159"/>
      <c r="S68" s="159"/>
    </row>
    <row r="69" spans="3:19" ht="16">
      <c r="C69" s="8"/>
      <c r="D69" s="40" t="s">
        <v>281</v>
      </c>
      <c r="E69" s="22"/>
      <c r="F69" s="132">
        <f>SUM(F70:F73)</f>
        <v>0</v>
      </c>
      <c r="G69" s="52" t="e">
        <f>F69/$F$79</f>
        <v>#DIV/0!</v>
      </c>
      <c r="H69" s="8"/>
      <c r="I69" s="8"/>
      <c r="J69" s="8"/>
      <c r="K69" s="79"/>
      <c r="L69" s="8"/>
      <c r="M69" s="8"/>
      <c r="N69" s="8"/>
      <c r="O69" s="8"/>
      <c r="P69" s="8"/>
      <c r="Q69" s="8"/>
      <c r="R69" s="159"/>
      <c r="S69" s="159"/>
    </row>
    <row r="70" spans="3:19" ht="16">
      <c r="C70" s="8"/>
      <c r="D70" s="29"/>
      <c r="E70" s="30" t="s">
        <v>282</v>
      </c>
      <c r="F70" s="37"/>
      <c r="G70" s="130" t="e">
        <f t="shared" ref="G70:G73" si="18">F70/$F$69</f>
        <v>#DIV/0!</v>
      </c>
      <c r="H70" s="8"/>
      <c r="I70" s="8"/>
      <c r="J70" s="8"/>
      <c r="K70" s="79"/>
      <c r="L70" s="8"/>
      <c r="M70" s="8"/>
      <c r="N70" s="8"/>
      <c r="O70" s="8"/>
      <c r="P70" s="8"/>
      <c r="Q70" s="8"/>
      <c r="R70" s="159"/>
      <c r="S70" s="159"/>
    </row>
    <row r="71" spans="3:19" ht="16">
      <c r="C71" s="8"/>
      <c r="D71" s="29"/>
      <c r="E71" s="30" t="s">
        <v>283</v>
      </c>
      <c r="F71" s="37"/>
      <c r="G71" s="130" t="e">
        <f t="shared" si="18"/>
        <v>#DIV/0!</v>
      </c>
      <c r="H71" s="8"/>
      <c r="I71" s="8"/>
      <c r="J71" s="8"/>
      <c r="K71" s="79"/>
      <c r="L71" s="8"/>
      <c r="M71" s="8"/>
      <c r="N71" s="8"/>
      <c r="O71" s="8"/>
      <c r="P71" s="8"/>
      <c r="Q71" s="8"/>
      <c r="R71" s="159"/>
      <c r="S71" s="159"/>
    </row>
    <row r="72" spans="3:19" ht="16">
      <c r="C72" s="8"/>
      <c r="D72" s="29"/>
      <c r="E72" s="30" t="s">
        <v>284</v>
      </c>
      <c r="F72" s="37"/>
      <c r="G72" s="130" t="e">
        <f t="shared" si="18"/>
        <v>#DIV/0!</v>
      </c>
      <c r="H72" s="8"/>
      <c r="I72" s="8"/>
      <c r="J72" s="8"/>
      <c r="K72" s="79"/>
      <c r="L72" s="8"/>
      <c r="M72" s="8"/>
      <c r="N72" s="8"/>
      <c r="O72" s="8"/>
      <c r="P72" s="8"/>
      <c r="Q72" s="8"/>
      <c r="R72" s="159"/>
      <c r="S72" s="159"/>
    </row>
    <row r="73" spans="3:19" ht="16">
      <c r="C73" s="8"/>
      <c r="D73" s="69"/>
      <c r="E73" s="43" t="s">
        <v>41</v>
      </c>
      <c r="F73" s="37"/>
      <c r="G73" s="130" t="e">
        <f t="shared" si="18"/>
        <v>#DIV/0!</v>
      </c>
      <c r="H73" s="8"/>
      <c r="I73" s="8"/>
      <c r="J73" s="8"/>
      <c r="K73" s="79"/>
      <c r="L73" s="8"/>
      <c r="M73" s="8"/>
      <c r="N73" s="8"/>
      <c r="O73" s="8"/>
      <c r="P73" s="8"/>
      <c r="Q73" s="8"/>
      <c r="R73" s="159"/>
      <c r="S73" s="159"/>
    </row>
    <row r="74" spans="3:19" ht="16">
      <c r="C74" s="8"/>
      <c r="D74" s="21" t="s">
        <v>41</v>
      </c>
      <c r="E74" s="47"/>
      <c r="F74" s="132">
        <f>SUM(F75:F78)</f>
        <v>0</v>
      </c>
      <c r="G74" s="52" t="e">
        <f>F74/$F$79</f>
        <v>#DIV/0!</v>
      </c>
      <c r="H74" s="8"/>
      <c r="I74" s="8"/>
      <c r="J74" s="8"/>
      <c r="K74" s="79"/>
      <c r="L74" s="8"/>
      <c r="M74" s="8"/>
      <c r="N74" s="8"/>
      <c r="O74" s="8"/>
      <c r="P74" s="8"/>
      <c r="Q74" s="8"/>
      <c r="R74" s="159"/>
      <c r="S74" s="159"/>
    </row>
    <row r="75" spans="3:19" ht="16">
      <c r="C75" s="8"/>
      <c r="D75" s="29"/>
      <c r="E75" s="30" t="s">
        <v>285</v>
      </c>
      <c r="F75" s="37"/>
      <c r="G75" s="130" t="e">
        <f t="shared" ref="G75:G78" si="19">F75/$F$74</f>
        <v>#DIV/0!</v>
      </c>
      <c r="H75" s="8"/>
      <c r="I75" s="8"/>
      <c r="J75" s="8"/>
      <c r="K75" s="79"/>
      <c r="L75" s="8"/>
      <c r="M75" s="8"/>
      <c r="N75" s="8"/>
      <c r="O75" s="8"/>
      <c r="P75" s="8"/>
      <c r="Q75" s="8"/>
      <c r="R75" s="159"/>
      <c r="S75" s="159"/>
    </row>
    <row r="76" spans="3:19" ht="16">
      <c r="C76" s="8"/>
      <c r="D76" s="29"/>
      <c r="E76" s="30" t="s">
        <v>286</v>
      </c>
      <c r="F76" s="37"/>
      <c r="G76" s="130" t="e">
        <f t="shared" si="19"/>
        <v>#DIV/0!</v>
      </c>
      <c r="H76" s="8"/>
      <c r="I76" s="8"/>
      <c r="J76" s="8"/>
      <c r="K76" s="79"/>
      <c r="L76" s="8"/>
      <c r="M76" s="8"/>
      <c r="N76" s="8"/>
      <c r="O76" s="8"/>
      <c r="P76" s="8"/>
      <c r="Q76" s="8"/>
      <c r="R76" s="159"/>
      <c r="S76" s="159"/>
    </row>
    <row r="77" spans="3:19" ht="16">
      <c r="C77" s="8"/>
      <c r="D77" s="29"/>
      <c r="E77" s="30" t="s">
        <v>287</v>
      </c>
      <c r="F77" s="37"/>
      <c r="G77" s="130" t="e">
        <f t="shared" si="19"/>
        <v>#DIV/0!</v>
      </c>
      <c r="H77" s="8"/>
      <c r="I77" s="8"/>
      <c r="J77" s="8"/>
      <c r="K77" s="79"/>
      <c r="L77" s="8"/>
      <c r="M77" s="8"/>
      <c r="N77" s="8"/>
      <c r="O77" s="8"/>
      <c r="P77" s="8"/>
      <c r="Q77" s="8"/>
      <c r="R77" s="159"/>
      <c r="S77" s="159"/>
    </row>
    <row r="78" spans="3:19" ht="16">
      <c r="C78" s="8"/>
      <c r="D78" s="69"/>
      <c r="E78" s="43" t="s">
        <v>288</v>
      </c>
      <c r="F78" s="37"/>
      <c r="G78" s="130" t="e">
        <f t="shared" si="19"/>
        <v>#DIV/0!</v>
      </c>
      <c r="H78" s="8"/>
      <c r="I78" s="8"/>
      <c r="J78" s="8"/>
      <c r="K78" s="79"/>
      <c r="L78" s="8"/>
      <c r="M78" s="8"/>
      <c r="N78" s="8"/>
      <c r="O78" s="8"/>
      <c r="P78" s="8"/>
      <c r="Q78" s="8"/>
      <c r="R78" s="159"/>
      <c r="S78" s="159"/>
    </row>
    <row r="79" spans="3:19" ht="16">
      <c r="C79" s="8"/>
      <c r="D79" s="135" t="s">
        <v>289</v>
      </c>
      <c r="E79" s="136"/>
      <c r="F79" s="127">
        <f t="shared" ref="F79:G79" si="20">F74+F69+F65+F61+F57+F50+F39+F34+F30+F25+F20+F15+F10</f>
        <v>0</v>
      </c>
      <c r="G79" s="127" t="e">
        <f t="shared" si="20"/>
        <v>#DIV/0!</v>
      </c>
      <c r="H79" s="8"/>
      <c r="I79" s="8"/>
      <c r="J79" s="8"/>
      <c r="K79" s="79"/>
      <c r="L79" s="8"/>
      <c r="M79" s="8"/>
      <c r="N79" s="8"/>
      <c r="O79" s="8"/>
      <c r="P79" s="8"/>
      <c r="Q79" s="8"/>
      <c r="R79" s="159"/>
      <c r="S79" s="159"/>
    </row>
    <row r="80" spans="3:19" ht="16">
      <c r="C80" s="8"/>
      <c r="D80" s="8"/>
      <c r="E80" s="8"/>
      <c r="F80" s="79"/>
      <c r="G80" s="8"/>
      <c r="H80" s="8"/>
      <c r="I80" s="8"/>
      <c r="J80" s="8"/>
      <c r="K80" s="79"/>
      <c r="L80" s="8"/>
      <c r="M80" s="8"/>
      <c r="N80" s="8"/>
      <c r="O80" s="8"/>
      <c r="P80" s="8"/>
      <c r="Q80" s="8"/>
      <c r="R80" s="159"/>
      <c r="S80" s="159"/>
    </row>
    <row r="81" spans="3:19" ht="16">
      <c r="C81" s="8"/>
      <c r="D81" s="8"/>
      <c r="E81" s="8"/>
      <c r="F81" s="79"/>
      <c r="G81" s="8"/>
      <c r="H81" s="8"/>
      <c r="I81" s="8"/>
      <c r="J81" s="8"/>
      <c r="K81" s="79"/>
      <c r="L81" s="8"/>
      <c r="M81" s="8"/>
      <c r="N81" s="8"/>
      <c r="O81" s="8"/>
      <c r="P81" s="8"/>
      <c r="Q81" s="8"/>
      <c r="R81" s="159"/>
      <c r="S81" s="159"/>
    </row>
    <row r="82" spans="3:19" ht="16">
      <c r="C82" s="8"/>
      <c r="D82" s="8"/>
      <c r="E82" s="8"/>
      <c r="F82" s="79"/>
      <c r="G82" s="8"/>
      <c r="H82" s="8"/>
      <c r="I82" s="8"/>
      <c r="J82" s="8"/>
      <c r="K82" s="79"/>
      <c r="L82" s="8"/>
      <c r="M82" s="8"/>
      <c r="N82" s="8"/>
      <c r="O82" s="8"/>
      <c r="P82" s="8"/>
      <c r="Q82" s="8"/>
      <c r="R82" s="159"/>
      <c r="S82" s="159"/>
    </row>
    <row r="83" spans="3:19" ht="16">
      <c r="C83" s="8"/>
      <c r="D83" s="14" t="s">
        <v>290</v>
      </c>
      <c r="E83" s="15"/>
      <c r="F83" s="127"/>
      <c r="G83" s="82">
        <f>F79-K41</f>
        <v>0</v>
      </c>
      <c r="H83" s="8"/>
      <c r="I83" s="8"/>
      <c r="J83" s="8"/>
      <c r="K83" s="79"/>
      <c r="L83" s="8"/>
      <c r="M83" s="8"/>
      <c r="N83" s="8"/>
      <c r="O83" s="8"/>
      <c r="P83" s="8"/>
      <c r="Q83" s="8"/>
      <c r="R83" s="159"/>
      <c r="S83" s="159"/>
    </row>
    <row r="84" spans="3:19" ht="16">
      <c r="C84" s="159"/>
      <c r="D84" s="243"/>
      <c r="E84" s="243"/>
      <c r="F84" s="244"/>
      <c r="G84" s="243"/>
      <c r="H84" s="159"/>
      <c r="I84" s="159"/>
      <c r="J84" s="159"/>
      <c r="K84" s="245"/>
      <c r="L84" s="159"/>
      <c r="M84" s="159"/>
      <c r="N84" s="159"/>
      <c r="O84" s="159"/>
      <c r="P84" s="159"/>
      <c r="Q84" s="159"/>
      <c r="R84" s="159"/>
      <c r="S84" s="159"/>
    </row>
    <row r="85" spans="3:19" ht="16">
      <c r="C85" s="159"/>
      <c r="D85" s="159"/>
      <c r="E85" s="159"/>
      <c r="F85" s="245"/>
      <c r="G85" s="159"/>
      <c r="H85" s="159"/>
      <c r="I85" s="159"/>
      <c r="J85" s="159"/>
      <c r="K85" s="245"/>
      <c r="L85" s="159"/>
      <c r="M85" s="159"/>
      <c r="N85" s="159"/>
      <c r="O85" s="159"/>
      <c r="P85" s="159"/>
      <c r="Q85" s="159"/>
      <c r="R85" s="159"/>
      <c r="S85" s="159"/>
    </row>
    <row r="86" spans="3:19" ht="16">
      <c r="C86" s="159"/>
      <c r="D86" s="159"/>
      <c r="E86" s="159"/>
      <c r="F86" s="245"/>
      <c r="G86" s="159"/>
      <c r="H86" s="159"/>
      <c r="I86" s="159"/>
      <c r="J86" s="159"/>
      <c r="K86" s="245"/>
      <c r="L86" s="159"/>
      <c r="M86" s="159"/>
      <c r="N86" s="159"/>
      <c r="O86" s="159"/>
      <c r="P86" s="159"/>
      <c r="Q86" s="159"/>
      <c r="R86" s="159"/>
      <c r="S86" s="159"/>
    </row>
    <row r="87" spans="3:19" ht="16">
      <c r="C87" s="159"/>
      <c r="D87" s="159"/>
      <c r="E87" s="159"/>
      <c r="F87" s="245"/>
      <c r="G87" s="159"/>
      <c r="H87" s="159"/>
      <c r="I87" s="159"/>
      <c r="J87" s="159"/>
      <c r="K87" s="245"/>
      <c r="L87" s="159"/>
      <c r="M87" s="159"/>
      <c r="N87" s="159"/>
      <c r="O87" s="159"/>
      <c r="P87" s="159"/>
      <c r="Q87" s="159"/>
      <c r="R87" s="159"/>
      <c r="S87" s="159"/>
    </row>
    <row r="88" spans="3:19" ht="16">
      <c r="C88" s="159"/>
      <c r="D88" s="159"/>
      <c r="E88" s="159"/>
      <c r="F88" s="245"/>
      <c r="G88" s="159"/>
      <c r="H88" s="159"/>
      <c r="I88" s="159"/>
      <c r="J88" s="188"/>
      <c r="K88" s="247"/>
      <c r="L88" s="159"/>
      <c r="M88" s="159"/>
      <c r="N88" s="159"/>
      <c r="O88" s="159"/>
      <c r="P88" s="159"/>
      <c r="Q88" s="159"/>
      <c r="R88" s="159"/>
      <c r="S88" s="159"/>
    </row>
    <row r="89" spans="3:19" ht="16">
      <c r="C89" s="159"/>
      <c r="D89" s="159"/>
      <c r="E89" s="159"/>
      <c r="F89" s="245"/>
      <c r="G89" s="159"/>
      <c r="H89" s="159"/>
      <c r="I89" s="159"/>
      <c r="J89" s="188"/>
      <c r="K89" s="247"/>
      <c r="L89" s="159"/>
      <c r="M89" s="159"/>
      <c r="N89" s="159"/>
      <c r="O89" s="159"/>
      <c r="P89" s="159"/>
      <c r="Q89" s="159"/>
      <c r="R89" s="159"/>
      <c r="S89" s="159"/>
    </row>
    <row r="90" spans="3:19" ht="16">
      <c r="C90" s="159"/>
      <c r="D90" s="159"/>
      <c r="E90" s="159"/>
      <c r="F90" s="245"/>
      <c r="G90" s="159"/>
      <c r="H90" s="159"/>
      <c r="I90" s="159"/>
      <c r="J90" s="188"/>
      <c r="K90" s="247"/>
      <c r="L90" s="159"/>
      <c r="M90" s="159"/>
      <c r="N90" s="159"/>
      <c r="O90" s="159"/>
      <c r="P90" s="159"/>
      <c r="Q90" s="159"/>
      <c r="R90" s="159"/>
      <c r="S90" s="159"/>
    </row>
    <row r="91" spans="3:19" ht="16">
      <c r="C91" s="159"/>
      <c r="D91" s="160"/>
      <c r="E91" s="160"/>
      <c r="F91" s="160"/>
      <c r="G91" s="160"/>
      <c r="H91" s="160"/>
      <c r="I91" s="160"/>
      <c r="J91" s="189"/>
      <c r="K91" s="248"/>
      <c r="L91" s="160"/>
      <c r="M91" s="159"/>
      <c r="N91" s="159"/>
      <c r="O91" s="159"/>
      <c r="P91" s="159"/>
      <c r="Q91" s="159"/>
      <c r="R91" s="159"/>
      <c r="S91" s="159"/>
    </row>
    <row r="92" spans="3:19" ht="16">
      <c r="C92" s="159"/>
      <c r="D92" s="160"/>
      <c r="E92" s="160"/>
      <c r="F92" s="160"/>
      <c r="G92" s="160"/>
      <c r="H92" s="160"/>
      <c r="I92" s="160"/>
      <c r="J92" s="189"/>
      <c r="K92" s="249"/>
      <c r="L92" s="160"/>
      <c r="M92" s="159"/>
      <c r="N92" s="159"/>
      <c r="O92" s="159"/>
      <c r="P92" s="159"/>
      <c r="Q92" s="159"/>
      <c r="R92" s="159"/>
      <c r="S92" s="159"/>
    </row>
    <row r="93" spans="3:19" ht="16">
      <c r="C93" s="159"/>
      <c r="D93" s="160"/>
      <c r="E93" s="160"/>
      <c r="F93" s="160"/>
      <c r="G93" s="160"/>
      <c r="H93" s="160"/>
      <c r="I93" s="160"/>
      <c r="J93" s="160"/>
      <c r="K93" s="246"/>
      <c r="L93" s="160"/>
      <c r="M93" s="159"/>
      <c r="N93" s="159"/>
      <c r="O93" s="159"/>
      <c r="P93" s="159"/>
      <c r="Q93" s="159"/>
      <c r="R93" s="159"/>
      <c r="S93" s="159"/>
    </row>
    <row r="94" spans="3:19" ht="16">
      <c r="C94" s="159"/>
      <c r="D94" s="160"/>
      <c r="E94" s="160"/>
      <c r="F94" s="160"/>
      <c r="G94" s="160"/>
      <c r="H94" s="160"/>
      <c r="I94" s="160"/>
      <c r="J94" s="160"/>
      <c r="K94" s="246"/>
      <c r="L94" s="160"/>
      <c r="M94" s="159"/>
      <c r="N94" s="159"/>
      <c r="O94" s="159"/>
      <c r="P94" s="159"/>
      <c r="Q94" s="159"/>
      <c r="R94" s="159"/>
      <c r="S94" s="159"/>
    </row>
    <row r="95" spans="3:19" ht="16">
      <c r="C95" s="159"/>
      <c r="D95" s="160"/>
      <c r="E95" s="160"/>
      <c r="F95" s="160"/>
      <c r="G95" s="160"/>
      <c r="H95" s="160"/>
      <c r="I95" s="160"/>
      <c r="J95" s="160"/>
      <c r="K95" s="246"/>
      <c r="L95" s="160"/>
      <c r="M95" s="159"/>
      <c r="N95" s="159"/>
      <c r="O95" s="159"/>
      <c r="P95" s="159"/>
      <c r="Q95" s="159"/>
      <c r="R95" s="159"/>
      <c r="S95" s="159"/>
    </row>
    <row r="96" spans="3:19" ht="16">
      <c r="C96" s="159"/>
      <c r="D96" s="160"/>
      <c r="E96" s="160"/>
      <c r="F96" s="160"/>
      <c r="G96" s="160"/>
      <c r="H96" s="160"/>
      <c r="I96" s="160"/>
      <c r="J96" s="160"/>
      <c r="K96" s="246"/>
      <c r="L96" s="160"/>
      <c r="M96" s="159"/>
      <c r="N96" s="159"/>
      <c r="O96" s="159"/>
      <c r="P96" s="159"/>
      <c r="Q96" s="159"/>
      <c r="R96" s="159"/>
      <c r="S96" s="159"/>
    </row>
    <row r="97" spans="3:19" ht="16">
      <c r="C97" s="159"/>
      <c r="D97" s="160"/>
      <c r="E97" s="160"/>
      <c r="F97" s="160"/>
      <c r="G97" s="160"/>
      <c r="H97" s="160"/>
      <c r="I97" s="160"/>
      <c r="J97" s="160"/>
      <c r="K97" s="246"/>
      <c r="L97" s="160"/>
      <c r="M97" s="159"/>
      <c r="N97" s="159"/>
      <c r="O97" s="159"/>
      <c r="P97" s="159"/>
      <c r="Q97" s="159"/>
      <c r="R97" s="159"/>
      <c r="S97" s="159"/>
    </row>
    <row r="98" spans="3:19" ht="16">
      <c r="C98" s="159"/>
      <c r="D98" s="160"/>
      <c r="E98" s="160"/>
      <c r="F98" s="160"/>
      <c r="G98" s="160"/>
      <c r="H98" s="160"/>
      <c r="I98" s="160"/>
      <c r="J98" s="160"/>
      <c r="K98" s="246"/>
      <c r="L98" s="160"/>
      <c r="M98" s="159"/>
      <c r="N98" s="159"/>
      <c r="O98" s="159"/>
      <c r="P98" s="159"/>
      <c r="Q98" s="159"/>
      <c r="R98" s="159"/>
      <c r="S98" s="159"/>
    </row>
    <row r="99" spans="3:19" ht="16">
      <c r="C99" s="159"/>
      <c r="D99" s="160"/>
      <c r="E99" s="160"/>
      <c r="F99" s="160"/>
      <c r="G99" s="160"/>
      <c r="H99" s="160"/>
      <c r="I99" s="160"/>
      <c r="J99" s="160"/>
      <c r="K99" s="246"/>
      <c r="L99" s="160"/>
      <c r="M99" s="159"/>
      <c r="N99" s="159"/>
      <c r="O99" s="159"/>
      <c r="P99" s="159"/>
      <c r="Q99" s="159"/>
      <c r="R99" s="159"/>
      <c r="S99" s="159"/>
    </row>
    <row r="100" spans="3:19" ht="16">
      <c r="C100" s="159"/>
      <c r="D100" s="160"/>
      <c r="E100" s="160"/>
      <c r="F100" s="160"/>
      <c r="G100" s="160"/>
      <c r="H100" s="160"/>
      <c r="I100" s="160"/>
      <c r="J100" s="160"/>
      <c r="K100" s="246"/>
      <c r="L100" s="160"/>
      <c r="M100" s="159"/>
      <c r="N100" s="159"/>
      <c r="O100" s="159"/>
      <c r="P100" s="159"/>
      <c r="Q100" s="159"/>
      <c r="R100" s="159"/>
      <c r="S100" s="159"/>
    </row>
    <row r="101" spans="3:19" ht="15.75" customHeight="1">
      <c r="C101" s="160"/>
      <c r="D101" s="160"/>
      <c r="E101" s="160"/>
      <c r="F101" s="160"/>
      <c r="G101" s="160"/>
      <c r="H101" s="160"/>
      <c r="I101" s="160"/>
      <c r="J101" s="160"/>
      <c r="K101" s="246"/>
      <c r="L101" s="160"/>
      <c r="M101" s="160"/>
      <c r="N101" s="160"/>
      <c r="O101" s="160"/>
      <c r="P101" s="160"/>
      <c r="Q101" s="160"/>
    </row>
    <row r="102" spans="3:19" ht="15.75" customHeight="1">
      <c r="C102" s="160"/>
      <c r="D102" s="160"/>
      <c r="E102" s="160"/>
      <c r="F102" s="160"/>
      <c r="G102" s="160"/>
      <c r="H102" s="160"/>
      <c r="I102" s="160"/>
      <c r="J102" s="160"/>
      <c r="K102" s="246"/>
      <c r="L102" s="160"/>
      <c r="M102" s="160"/>
      <c r="N102" s="160"/>
      <c r="O102" s="160"/>
      <c r="P102" s="160"/>
      <c r="Q102" s="160"/>
    </row>
    <row r="103" spans="3:19" ht="15.75" customHeight="1">
      <c r="C103" s="160"/>
      <c r="D103" s="160"/>
      <c r="E103" s="160"/>
      <c r="F103" s="160"/>
      <c r="G103" s="160"/>
      <c r="H103" s="160"/>
      <c r="I103" s="160"/>
      <c r="J103" s="160"/>
      <c r="K103" s="246"/>
      <c r="L103" s="160"/>
      <c r="M103" s="160"/>
      <c r="N103" s="160"/>
      <c r="O103" s="160"/>
      <c r="P103" s="160"/>
      <c r="Q103" s="160"/>
    </row>
    <row r="104" spans="3:19" ht="15.75" customHeight="1">
      <c r="C104" s="160"/>
      <c r="D104" s="160"/>
      <c r="E104" s="160"/>
      <c r="F104" s="160"/>
      <c r="G104" s="160"/>
      <c r="H104" s="160"/>
      <c r="I104" s="160"/>
      <c r="J104" s="160"/>
      <c r="K104" s="246"/>
      <c r="L104" s="160"/>
      <c r="M104" s="160"/>
      <c r="N104" s="160"/>
      <c r="O104" s="160"/>
      <c r="P104" s="160"/>
      <c r="Q104" s="160"/>
    </row>
    <row r="105" spans="3:19" ht="15.75" customHeight="1">
      <c r="C105" s="160"/>
      <c r="D105" s="160"/>
      <c r="E105" s="160"/>
      <c r="F105" s="160"/>
      <c r="G105" s="160"/>
      <c r="H105" s="160"/>
      <c r="I105" s="160"/>
      <c r="J105" s="160"/>
      <c r="K105" s="246"/>
      <c r="L105" s="160"/>
      <c r="M105" s="160"/>
      <c r="N105" s="160"/>
      <c r="O105" s="160"/>
      <c r="P105" s="160"/>
      <c r="Q105" s="160"/>
    </row>
    <row r="106" spans="3:19" ht="15.75" customHeight="1">
      <c r="C106" s="160"/>
      <c r="D106" s="160"/>
      <c r="E106" s="160"/>
      <c r="F106" s="160"/>
      <c r="G106" s="160"/>
      <c r="H106" s="160"/>
      <c r="I106" s="160"/>
      <c r="J106" s="160"/>
      <c r="K106" s="246"/>
      <c r="L106" s="160"/>
      <c r="M106" s="160"/>
      <c r="N106" s="160"/>
      <c r="O106" s="160"/>
      <c r="P106" s="160"/>
      <c r="Q106" s="160"/>
    </row>
    <row r="107" spans="3:19" ht="15.75" customHeight="1">
      <c r="C107" s="160"/>
      <c r="D107" s="160"/>
      <c r="E107" s="160"/>
      <c r="F107" s="160"/>
      <c r="G107" s="160"/>
      <c r="H107" s="160"/>
      <c r="I107" s="160"/>
      <c r="J107" s="160"/>
      <c r="K107" s="246"/>
      <c r="L107" s="160"/>
      <c r="M107" s="160"/>
      <c r="N107" s="160"/>
      <c r="O107" s="160"/>
      <c r="P107" s="160"/>
      <c r="Q107" s="160"/>
    </row>
    <row r="108" spans="3:19" ht="15.75" customHeight="1">
      <c r="C108" s="160"/>
      <c r="D108" s="160"/>
      <c r="E108" s="160"/>
      <c r="F108" s="246"/>
      <c r="G108" s="160"/>
      <c r="H108" s="160"/>
      <c r="I108" s="160"/>
      <c r="J108" s="160"/>
      <c r="K108" s="246"/>
      <c r="L108" s="160"/>
      <c r="M108" s="160"/>
      <c r="N108" s="160"/>
      <c r="O108" s="160"/>
      <c r="P108" s="160"/>
      <c r="Q108" s="160"/>
    </row>
    <row r="109" spans="3:19" ht="15.75" customHeight="1">
      <c r="C109" s="160"/>
      <c r="D109" s="160"/>
      <c r="E109" s="160"/>
      <c r="F109" s="160"/>
      <c r="G109" s="160"/>
      <c r="H109" s="160"/>
      <c r="I109" s="160"/>
      <c r="J109" s="160"/>
      <c r="K109" s="246"/>
      <c r="L109" s="160"/>
      <c r="M109" s="160"/>
      <c r="N109" s="160"/>
      <c r="O109" s="160"/>
      <c r="P109" s="160"/>
      <c r="Q109" s="160"/>
    </row>
    <row r="110" spans="3:19" ht="15.75" customHeight="1">
      <c r="C110" s="160"/>
      <c r="D110" s="160"/>
      <c r="E110" s="160"/>
      <c r="F110" s="160"/>
      <c r="G110" s="160"/>
      <c r="H110" s="160"/>
      <c r="I110" s="160"/>
      <c r="J110" s="160"/>
      <c r="K110" s="246"/>
      <c r="L110" s="160"/>
      <c r="M110" s="160"/>
      <c r="N110" s="160"/>
      <c r="O110" s="160"/>
      <c r="P110" s="160"/>
      <c r="Q110" s="160"/>
    </row>
    <row r="111" spans="3:19" ht="15.75" customHeight="1">
      <c r="C111" s="160"/>
      <c r="D111" s="160"/>
      <c r="E111" s="160"/>
      <c r="F111" s="160"/>
      <c r="G111" s="160"/>
      <c r="H111" s="160"/>
      <c r="I111" s="160"/>
      <c r="J111" s="160"/>
      <c r="K111" s="246"/>
      <c r="L111" s="160"/>
      <c r="M111" s="160"/>
      <c r="N111" s="160"/>
      <c r="O111" s="160"/>
      <c r="P111" s="160"/>
      <c r="Q111" s="160"/>
    </row>
    <row r="112" spans="3:19" ht="15.75" customHeight="1">
      <c r="C112" s="160"/>
      <c r="D112" s="160"/>
      <c r="E112" s="160"/>
      <c r="F112" s="160"/>
      <c r="G112" s="160"/>
      <c r="H112" s="160"/>
      <c r="I112" s="160"/>
      <c r="J112" s="160"/>
      <c r="K112" s="246"/>
      <c r="L112" s="160"/>
      <c r="M112" s="160"/>
      <c r="N112" s="160"/>
      <c r="O112" s="160"/>
      <c r="P112" s="160"/>
      <c r="Q112" s="160"/>
    </row>
    <row r="113" spans="3:17" ht="15.75" customHeight="1">
      <c r="C113" s="160"/>
      <c r="D113" s="160"/>
      <c r="E113" s="160"/>
      <c r="F113" s="160"/>
      <c r="G113" s="160"/>
      <c r="H113" s="160"/>
      <c r="I113" s="160"/>
      <c r="J113" s="160"/>
      <c r="K113" s="246"/>
      <c r="L113" s="160"/>
      <c r="M113" s="160"/>
      <c r="N113" s="160"/>
      <c r="O113" s="160"/>
      <c r="P113" s="160"/>
      <c r="Q113" s="160"/>
    </row>
    <row r="114" spans="3:17" ht="15.75" customHeight="1">
      <c r="C114" s="160"/>
      <c r="D114" s="160"/>
      <c r="E114" s="160"/>
      <c r="F114" s="160"/>
      <c r="G114" s="160"/>
      <c r="H114" s="160"/>
      <c r="I114" s="160"/>
      <c r="J114" s="160"/>
      <c r="K114" s="246"/>
      <c r="L114" s="160"/>
      <c r="M114" s="160"/>
      <c r="N114" s="160"/>
      <c r="O114" s="160"/>
      <c r="P114" s="160"/>
      <c r="Q114" s="160"/>
    </row>
    <row r="115" spans="3:17" ht="15.75" customHeight="1">
      <c r="C115" s="160"/>
      <c r="D115" s="160"/>
      <c r="E115" s="160"/>
      <c r="F115" s="160"/>
      <c r="G115" s="160"/>
      <c r="H115" s="160"/>
      <c r="I115" s="160"/>
      <c r="J115" s="160"/>
      <c r="K115" s="246"/>
      <c r="L115" s="160"/>
      <c r="M115" s="160"/>
      <c r="N115" s="160"/>
      <c r="O115" s="160"/>
      <c r="P115" s="160"/>
      <c r="Q115" s="160"/>
    </row>
    <row r="116" spans="3:17" ht="15.75" customHeight="1">
      <c r="C116" s="160"/>
      <c r="D116" s="160"/>
      <c r="E116" s="160"/>
      <c r="F116" s="160"/>
      <c r="G116" s="160"/>
      <c r="H116" s="160"/>
      <c r="I116" s="160"/>
      <c r="J116" s="160"/>
      <c r="K116" s="246"/>
      <c r="L116" s="160"/>
      <c r="M116" s="160"/>
      <c r="N116" s="160"/>
      <c r="O116" s="160"/>
      <c r="P116" s="160"/>
      <c r="Q116" s="160"/>
    </row>
    <row r="117" spans="3:17" ht="15.75" customHeight="1">
      <c r="C117" s="160"/>
      <c r="D117" s="160"/>
      <c r="E117" s="160"/>
      <c r="F117" s="160"/>
      <c r="G117" s="160"/>
      <c r="H117" s="160"/>
      <c r="I117" s="160"/>
      <c r="J117" s="160"/>
      <c r="K117" s="246"/>
      <c r="L117" s="160"/>
      <c r="M117" s="160"/>
      <c r="N117" s="160"/>
      <c r="O117" s="160"/>
      <c r="P117" s="160"/>
      <c r="Q117" s="160"/>
    </row>
    <row r="118" spans="3:17" ht="15.75" customHeight="1">
      <c r="C118" s="160"/>
      <c r="D118" s="160"/>
      <c r="E118" s="160"/>
      <c r="F118" s="160"/>
      <c r="G118" s="160"/>
      <c r="H118" s="160"/>
      <c r="I118" s="160"/>
      <c r="J118" s="160"/>
      <c r="K118" s="246"/>
      <c r="L118" s="160"/>
      <c r="M118" s="160"/>
      <c r="N118" s="160"/>
      <c r="O118" s="160"/>
      <c r="P118" s="160"/>
      <c r="Q118" s="160"/>
    </row>
    <row r="119" spans="3:17" ht="15.75" customHeight="1">
      <c r="C119" s="160"/>
      <c r="D119" s="160"/>
      <c r="E119" s="160"/>
      <c r="F119" s="246"/>
      <c r="G119" s="160"/>
      <c r="H119" s="160"/>
      <c r="I119" s="160"/>
      <c r="J119" s="160"/>
      <c r="K119" s="246"/>
      <c r="L119" s="160"/>
      <c r="M119" s="160"/>
      <c r="N119" s="160"/>
      <c r="O119" s="160"/>
      <c r="P119" s="160"/>
      <c r="Q119" s="160"/>
    </row>
    <row r="120" spans="3:17" ht="15.75" customHeight="1">
      <c r="C120" s="160"/>
      <c r="D120" s="160"/>
      <c r="E120" s="160"/>
      <c r="F120" s="246"/>
      <c r="G120" s="160"/>
      <c r="H120" s="160"/>
      <c r="I120" s="160"/>
      <c r="J120" s="160"/>
      <c r="K120" s="246"/>
      <c r="L120" s="160"/>
      <c r="M120" s="160"/>
      <c r="N120" s="160"/>
      <c r="O120" s="160"/>
      <c r="P120" s="160"/>
      <c r="Q120" s="160"/>
    </row>
    <row r="121" spans="3:17" ht="15.75" customHeight="1">
      <c r="C121" s="160"/>
      <c r="D121" s="160"/>
      <c r="E121" s="160"/>
      <c r="F121" s="246"/>
      <c r="G121" s="160"/>
      <c r="H121" s="160"/>
      <c r="I121" s="160"/>
      <c r="J121" s="160"/>
      <c r="K121" s="246"/>
      <c r="L121" s="160"/>
      <c r="M121" s="160"/>
      <c r="N121" s="160"/>
      <c r="O121" s="160"/>
      <c r="P121" s="160"/>
      <c r="Q121" s="160"/>
    </row>
    <row r="122" spans="3:17" ht="15.75" customHeight="1">
      <c r="C122" s="160"/>
      <c r="D122" s="160"/>
      <c r="E122" s="160"/>
      <c r="F122" s="246"/>
      <c r="G122" s="160"/>
      <c r="H122" s="160"/>
      <c r="I122" s="160"/>
      <c r="J122" s="160"/>
      <c r="K122" s="246"/>
      <c r="L122" s="160"/>
      <c r="M122" s="160"/>
      <c r="N122" s="160"/>
      <c r="O122" s="160"/>
      <c r="P122" s="160"/>
      <c r="Q122" s="160"/>
    </row>
    <row r="123" spans="3:17" ht="15.75" customHeight="1">
      <c r="C123" s="160"/>
      <c r="D123" s="160"/>
      <c r="E123" s="160"/>
      <c r="F123" s="246"/>
      <c r="G123" s="160"/>
      <c r="H123" s="160"/>
      <c r="I123" s="160"/>
      <c r="J123" s="160"/>
      <c r="K123" s="246"/>
      <c r="L123" s="160"/>
      <c r="M123" s="160"/>
      <c r="N123" s="160"/>
      <c r="O123" s="160"/>
      <c r="P123" s="160"/>
      <c r="Q123" s="160"/>
    </row>
    <row r="124" spans="3:17" ht="15.75" customHeight="1">
      <c r="C124" s="160"/>
      <c r="D124" s="160"/>
      <c r="E124" s="160"/>
      <c r="F124" s="246"/>
      <c r="G124" s="160"/>
      <c r="H124" s="160"/>
      <c r="I124" s="160"/>
      <c r="J124" s="160"/>
      <c r="K124" s="246"/>
      <c r="L124" s="160"/>
      <c r="M124" s="160"/>
      <c r="N124" s="160"/>
      <c r="O124" s="160"/>
      <c r="P124" s="160"/>
      <c r="Q124" s="160"/>
    </row>
    <row r="125" spans="3:17" ht="15.75" customHeight="1">
      <c r="C125" s="160"/>
      <c r="D125" s="160"/>
      <c r="E125" s="160"/>
      <c r="F125" s="246"/>
      <c r="G125" s="160"/>
      <c r="H125" s="160"/>
      <c r="I125" s="160"/>
      <c r="J125" s="160"/>
      <c r="K125" s="246"/>
      <c r="L125" s="160"/>
      <c r="M125" s="160"/>
      <c r="N125" s="160"/>
      <c r="O125" s="160"/>
      <c r="P125" s="160"/>
      <c r="Q125" s="160"/>
    </row>
    <row r="126" spans="3:17" ht="15.75" customHeight="1">
      <c r="C126" s="160"/>
      <c r="D126" s="160"/>
      <c r="E126" s="160"/>
      <c r="F126" s="246"/>
      <c r="G126" s="160"/>
      <c r="H126" s="160"/>
      <c r="I126" s="160"/>
      <c r="J126" s="160"/>
      <c r="K126" s="246"/>
      <c r="L126" s="160"/>
      <c r="M126" s="160"/>
      <c r="N126" s="160"/>
      <c r="O126" s="160"/>
      <c r="P126" s="160"/>
      <c r="Q126" s="160"/>
    </row>
    <row r="127" spans="3:17" ht="15.75" customHeight="1">
      <c r="C127" s="160"/>
      <c r="D127" s="160"/>
      <c r="E127" s="160"/>
      <c r="F127" s="246"/>
      <c r="G127" s="160"/>
      <c r="H127" s="160"/>
      <c r="I127" s="160"/>
      <c r="J127" s="160"/>
      <c r="K127" s="246"/>
      <c r="L127" s="160"/>
      <c r="M127" s="160"/>
      <c r="N127" s="160"/>
      <c r="O127" s="160"/>
      <c r="P127" s="160"/>
      <c r="Q127" s="160"/>
    </row>
    <row r="128" spans="3:17" ht="15.75" customHeight="1">
      <c r="C128" s="160"/>
      <c r="D128" s="160"/>
      <c r="E128" s="160"/>
      <c r="F128" s="246"/>
      <c r="G128" s="160"/>
      <c r="H128" s="160"/>
      <c r="I128" s="160"/>
      <c r="J128" s="160"/>
      <c r="K128" s="246"/>
      <c r="L128" s="160"/>
      <c r="M128" s="160"/>
      <c r="N128" s="160"/>
      <c r="O128" s="160"/>
      <c r="P128" s="160"/>
      <c r="Q128" s="160"/>
    </row>
    <row r="129" spans="3:17" ht="15.75" customHeight="1">
      <c r="C129" s="160"/>
      <c r="D129" s="160"/>
      <c r="E129" s="160"/>
      <c r="F129" s="246"/>
      <c r="G129" s="160"/>
      <c r="H129" s="160"/>
      <c r="I129" s="160"/>
      <c r="J129" s="160"/>
      <c r="K129" s="246"/>
      <c r="L129" s="160"/>
      <c r="M129" s="160"/>
      <c r="N129" s="160"/>
      <c r="O129" s="160"/>
      <c r="P129" s="160"/>
      <c r="Q129" s="160"/>
    </row>
    <row r="130" spans="3:17" ht="15.75" customHeight="1">
      <c r="C130" s="160"/>
      <c r="D130" s="160"/>
      <c r="E130" s="160"/>
      <c r="F130" s="246"/>
      <c r="G130" s="160"/>
      <c r="H130" s="160"/>
      <c r="I130" s="160"/>
      <c r="J130" s="160"/>
      <c r="K130" s="246"/>
      <c r="L130" s="160"/>
      <c r="M130" s="160"/>
      <c r="N130" s="160"/>
      <c r="O130" s="160"/>
      <c r="P130" s="160"/>
      <c r="Q130" s="160"/>
    </row>
    <row r="131" spans="3:17" ht="15.75" customHeight="1">
      <c r="C131" s="160"/>
      <c r="D131" s="160"/>
      <c r="E131" s="160"/>
      <c r="F131" s="246"/>
      <c r="G131" s="160"/>
      <c r="H131" s="160"/>
      <c r="I131" s="160"/>
      <c r="J131" s="160"/>
      <c r="K131" s="246"/>
      <c r="L131" s="160"/>
      <c r="M131" s="160"/>
      <c r="N131" s="160"/>
      <c r="O131" s="160"/>
      <c r="P131" s="160"/>
      <c r="Q131" s="160"/>
    </row>
    <row r="132" spans="3:17" ht="15.75" customHeight="1">
      <c r="C132" s="160"/>
      <c r="D132" s="160"/>
      <c r="E132" s="160"/>
      <c r="F132" s="246"/>
      <c r="G132" s="160"/>
      <c r="H132" s="160"/>
      <c r="I132" s="160"/>
      <c r="J132" s="160"/>
      <c r="K132" s="246"/>
      <c r="L132" s="160"/>
      <c r="M132" s="160"/>
      <c r="N132" s="160"/>
      <c r="O132" s="160"/>
      <c r="P132" s="160"/>
      <c r="Q132" s="160"/>
    </row>
    <row r="133" spans="3:17" ht="15.75" customHeight="1">
      <c r="C133" s="160"/>
      <c r="D133" s="160"/>
      <c r="E133" s="160"/>
      <c r="F133" s="246"/>
      <c r="G133" s="160"/>
      <c r="H133" s="160"/>
      <c r="I133" s="160"/>
      <c r="J133" s="160"/>
      <c r="K133" s="246"/>
      <c r="L133" s="160"/>
      <c r="M133" s="160"/>
      <c r="N133" s="160"/>
      <c r="O133" s="160"/>
      <c r="P133" s="160"/>
      <c r="Q133" s="160"/>
    </row>
    <row r="134" spans="3:17" ht="15.75" customHeight="1">
      <c r="C134" s="160"/>
      <c r="D134" s="160"/>
      <c r="E134" s="160"/>
      <c r="F134" s="246"/>
      <c r="G134" s="160"/>
      <c r="H134" s="160"/>
      <c r="I134" s="160"/>
      <c r="J134" s="160"/>
      <c r="K134" s="246"/>
      <c r="L134" s="160"/>
      <c r="M134" s="160"/>
      <c r="N134" s="160"/>
      <c r="O134" s="160"/>
      <c r="P134" s="160"/>
      <c r="Q134" s="160"/>
    </row>
    <row r="135" spans="3:17" ht="15.75" customHeight="1">
      <c r="C135" s="160"/>
      <c r="D135" s="160"/>
      <c r="E135" s="160"/>
      <c r="F135" s="246"/>
      <c r="G135" s="160"/>
      <c r="H135" s="160"/>
      <c r="I135" s="160"/>
      <c r="J135" s="160"/>
      <c r="K135" s="246"/>
      <c r="L135" s="160"/>
      <c r="M135" s="160"/>
      <c r="N135" s="160"/>
      <c r="O135" s="160"/>
      <c r="P135" s="160"/>
      <c r="Q135" s="160"/>
    </row>
    <row r="136" spans="3:17" ht="15.75" customHeight="1">
      <c r="C136" s="160"/>
      <c r="D136" s="160"/>
      <c r="E136" s="160"/>
      <c r="F136" s="246"/>
      <c r="G136" s="160"/>
      <c r="H136" s="160"/>
      <c r="I136" s="160"/>
      <c r="J136" s="160"/>
      <c r="K136" s="246"/>
      <c r="L136" s="160"/>
      <c r="M136" s="160"/>
      <c r="N136" s="160"/>
      <c r="O136" s="160"/>
      <c r="P136" s="160"/>
      <c r="Q136" s="160"/>
    </row>
    <row r="137" spans="3:17" ht="15.75" customHeight="1">
      <c r="C137" s="160"/>
      <c r="D137" s="160"/>
      <c r="E137" s="160"/>
      <c r="F137" s="246"/>
      <c r="G137" s="160"/>
      <c r="H137" s="160"/>
      <c r="I137" s="160"/>
      <c r="J137" s="160"/>
      <c r="K137" s="246"/>
      <c r="L137" s="160"/>
      <c r="M137" s="160"/>
      <c r="N137" s="160"/>
      <c r="O137" s="160"/>
      <c r="P137" s="160"/>
      <c r="Q137" s="160"/>
    </row>
    <row r="138" spans="3:17" ht="15.75" customHeight="1">
      <c r="C138" s="160"/>
      <c r="D138" s="160"/>
      <c r="E138" s="160"/>
      <c r="F138" s="246"/>
      <c r="G138" s="160"/>
      <c r="H138" s="160"/>
      <c r="I138" s="160"/>
      <c r="J138" s="160"/>
      <c r="K138" s="246"/>
      <c r="L138" s="160"/>
      <c r="M138" s="160"/>
      <c r="N138" s="160"/>
      <c r="O138" s="160"/>
      <c r="P138" s="160"/>
      <c r="Q138" s="160"/>
    </row>
    <row r="139" spans="3:17" ht="15.75" customHeight="1">
      <c r="C139" s="160"/>
      <c r="D139" s="160"/>
      <c r="E139" s="160"/>
      <c r="F139" s="246"/>
      <c r="G139" s="160"/>
      <c r="H139" s="160"/>
      <c r="I139" s="160"/>
      <c r="J139" s="160"/>
      <c r="K139" s="246"/>
      <c r="L139" s="160"/>
      <c r="M139" s="160"/>
      <c r="N139" s="160"/>
      <c r="O139" s="160"/>
      <c r="P139" s="160"/>
      <c r="Q139" s="160"/>
    </row>
    <row r="140" spans="3:17" ht="15.75" customHeight="1">
      <c r="C140" s="160"/>
      <c r="D140" s="160"/>
      <c r="E140" s="160"/>
      <c r="F140" s="246"/>
      <c r="G140" s="160"/>
      <c r="H140" s="160"/>
      <c r="I140" s="160"/>
      <c r="J140" s="160"/>
      <c r="K140" s="246"/>
      <c r="L140" s="160"/>
      <c r="M140" s="160"/>
      <c r="N140" s="160"/>
      <c r="O140" s="160"/>
      <c r="P140" s="160"/>
      <c r="Q140" s="160"/>
    </row>
    <row r="141" spans="3:17" ht="15.75" customHeight="1">
      <c r="C141" s="160"/>
      <c r="D141" s="160"/>
      <c r="E141" s="160"/>
      <c r="F141" s="246"/>
      <c r="G141" s="160"/>
      <c r="H141" s="160"/>
      <c r="I141" s="160"/>
      <c r="J141" s="160"/>
      <c r="K141" s="246"/>
      <c r="L141" s="160"/>
      <c r="M141" s="160"/>
      <c r="N141" s="160"/>
      <c r="O141" s="160"/>
      <c r="P141" s="160"/>
      <c r="Q141" s="160"/>
    </row>
    <row r="142" spans="3:17" ht="15.75" customHeight="1">
      <c r="C142" s="160"/>
      <c r="D142" s="160"/>
      <c r="E142" s="160"/>
      <c r="F142" s="246"/>
      <c r="G142" s="160"/>
      <c r="H142" s="160"/>
      <c r="I142" s="160"/>
      <c r="J142" s="160"/>
      <c r="K142" s="246"/>
      <c r="L142" s="160"/>
      <c r="M142" s="160"/>
      <c r="N142" s="160"/>
      <c r="O142" s="160"/>
      <c r="P142" s="160"/>
      <c r="Q142" s="160"/>
    </row>
    <row r="143" spans="3:17" ht="15.75" customHeight="1">
      <c r="C143" s="160"/>
      <c r="D143" s="160"/>
      <c r="E143" s="160"/>
      <c r="F143" s="246"/>
      <c r="G143" s="160"/>
      <c r="H143" s="160"/>
      <c r="I143" s="160"/>
      <c r="J143" s="160"/>
      <c r="K143" s="246"/>
      <c r="L143" s="160"/>
      <c r="M143" s="160"/>
      <c r="N143" s="160"/>
      <c r="O143" s="160"/>
      <c r="P143" s="160"/>
      <c r="Q143" s="160"/>
    </row>
    <row r="144" spans="3:17" ht="15.75" customHeight="1">
      <c r="C144" s="160"/>
      <c r="D144" s="160"/>
      <c r="E144" s="160"/>
      <c r="F144" s="246"/>
      <c r="G144" s="160"/>
      <c r="H144" s="160"/>
      <c r="I144" s="160"/>
      <c r="J144" s="160"/>
      <c r="K144" s="246"/>
      <c r="L144" s="160"/>
      <c r="M144" s="160"/>
      <c r="N144" s="160"/>
      <c r="O144" s="160"/>
      <c r="P144" s="160"/>
      <c r="Q144" s="160"/>
    </row>
    <row r="145" spans="3:17" ht="15.75" customHeight="1">
      <c r="C145" s="160"/>
      <c r="D145" s="160"/>
      <c r="E145" s="160"/>
      <c r="F145" s="246"/>
      <c r="G145" s="160"/>
      <c r="H145" s="160"/>
      <c r="I145" s="160"/>
      <c r="J145" s="160"/>
      <c r="K145" s="246"/>
      <c r="L145" s="160"/>
      <c r="M145" s="160"/>
      <c r="N145" s="160"/>
      <c r="O145" s="160"/>
      <c r="P145" s="160"/>
      <c r="Q145" s="160"/>
    </row>
    <row r="146" spans="3:17" ht="15.75" customHeight="1">
      <c r="C146" s="160"/>
      <c r="D146" s="160"/>
      <c r="E146" s="160"/>
      <c r="F146" s="246"/>
      <c r="G146" s="160"/>
      <c r="H146" s="160"/>
      <c r="I146" s="160"/>
      <c r="J146" s="160"/>
      <c r="K146" s="246"/>
      <c r="L146" s="160"/>
      <c r="M146" s="160"/>
      <c r="N146" s="160"/>
      <c r="O146" s="160"/>
      <c r="P146" s="160"/>
      <c r="Q146" s="160"/>
    </row>
    <row r="147" spans="3:17" ht="15.75" customHeight="1">
      <c r="C147" s="160"/>
      <c r="D147" s="160"/>
      <c r="E147" s="160"/>
      <c r="F147" s="246"/>
      <c r="G147" s="160"/>
      <c r="H147" s="160"/>
      <c r="I147" s="160"/>
      <c r="J147" s="160"/>
      <c r="K147" s="246"/>
      <c r="L147" s="160"/>
      <c r="M147" s="160"/>
      <c r="N147" s="160"/>
      <c r="O147" s="160"/>
      <c r="P147" s="160"/>
      <c r="Q147" s="160"/>
    </row>
    <row r="148" spans="3:17" ht="15.75" customHeight="1">
      <c r="C148" s="160"/>
      <c r="D148" s="160"/>
      <c r="E148" s="160"/>
      <c r="F148" s="246"/>
      <c r="G148" s="160"/>
      <c r="H148" s="160"/>
      <c r="I148" s="160"/>
      <c r="J148" s="160"/>
      <c r="K148" s="246"/>
      <c r="L148" s="160"/>
      <c r="M148" s="160"/>
      <c r="N148" s="160"/>
      <c r="O148" s="160"/>
      <c r="P148" s="160"/>
      <c r="Q148" s="160"/>
    </row>
    <row r="149" spans="3:17" ht="15.75" customHeight="1">
      <c r="C149" s="160"/>
      <c r="D149" s="160"/>
      <c r="E149" s="160"/>
      <c r="F149" s="246"/>
      <c r="G149" s="160"/>
      <c r="H149" s="160"/>
      <c r="I149" s="160"/>
      <c r="J149" s="160"/>
      <c r="K149" s="246"/>
      <c r="L149" s="160"/>
      <c r="M149" s="160"/>
      <c r="N149" s="160"/>
      <c r="O149" s="160"/>
      <c r="P149" s="160"/>
      <c r="Q149" s="160"/>
    </row>
    <row r="150" spans="3:17" ht="15.75" customHeight="1">
      <c r="C150" s="160"/>
      <c r="D150" s="160"/>
      <c r="E150" s="160"/>
      <c r="F150" s="246"/>
      <c r="G150" s="160"/>
      <c r="H150" s="160"/>
      <c r="I150" s="160"/>
      <c r="J150" s="160"/>
      <c r="K150" s="246"/>
      <c r="L150" s="160"/>
      <c r="M150" s="160"/>
      <c r="N150" s="160"/>
      <c r="O150" s="160"/>
      <c r="P150" s="160"/>
      <c r="Q150" s="160"/>
    </row>
    <row r="151" spans="3:17" ht="15.75" customHeight="1">
      <c r="C151" s="160"/>
      <c r="D151" s="160"/>
      <c r="E151" s="160"/>
      <c r="F151" s="246"/>
      <c r="G151" s="160"/>
      <c r="H151" s="160"/>
      <c r="I151" s="160"/>
      <c r="J151" s="160"/>
      <c r="K151" s="246"/>
      <c r="L151" s="160"/>
      <c r="M151" s="160"/>
      <c r="N151" s="160"/>
      <c r="O151" s="160"/>
      <c r="P151" s="160"/>
      <c r="Q151" s="160"/>
    </row>
    <row r="152" spans="3:17" ht="15.75" customHeight="1">
      <c r="C152" s="160"/>
      <c r="D152" s="160"/>
      <c r="E152" s="160"/>
      <c r="F152" s="246"/>
      <c r="G152" s="160"/>
      <c r="H152" s="160"/>
      <c r="I152" s="160"/>
      <c r="J152" s="160"/>
      <c r="K152" s="246"/>
      <c r="L152" s="160"/>
      <c r="M152" s="160"/>
      <c r="N152" s="160"/>
      <c r="O152" s="160"/>
      <c r="P152" s="160"/>
      <c r="Q152" s="160"/>
    </row>
    <row r="153" spans="3:17" ht="15.75" customHeight="1">
      <c r="C153" s="160"/>
      <c r="D153" s="160"/>
      <c r="E153" s="160"/>
      <c r="F153" s="246"/>
      <c r="G153" s="160"/>
      <c r="H153" s="160"/>
      <c r="I153" s="160"/>
      <c r="J153" s="160"/>
      <c r="K153" s="246"/>
      <c r="L153" s="160"/>
      <c r="M153" s="160"/>
      <c r="N153" s="160"/>
      <c r="O153" s="160"/>
      <c r="P153" s="160"/>
      <c r="Q153" s="160"/>
    </row>
    <row r="154" spans="3:17" ht="15.75" customHeight="1">
      <c r="C154" s="160"/>
      <c r="D154" s="160"/>
      <c r="E154" s="160"/>
      <c r="F154" s="246"/>
      <c r="G154" s="160"/>
      <c r="H154" s="160"/>
      <c r="I154" s="160"/>
      <c r="J154" s="160"/>
      <c r="K154" s="246"/>
      <c r="L154" s="160"/>
      <c r="M154" s="160"/>
      <c r="N154" s="160"/>
      <c r="O154" s="160"/>
      <c r="P154" s="160"/>
      <c r="Q154" s="160"/>
    </row>
    <row r="155" spans="3:17" ht="15.75" customHeight="1">
      <c r="C155" s="160"/>
      <c r="D155" s="160"/>
      <c r="E155" s="160"/>
      <c r="F155" s="246"/>
      <c r="G155" s="160"/>
      <c r="H155" s="160"/>
      <c r="I155" s="160"/>
      <c r="J155" s="160"/>
      <c r="K155" s="246"/>
      <c r="L155" s="160"/>
      <c r="M155" s="160"/>
      <c r="N155" s="160"/>
      <c r="O155" s="160"/>
      <c r="P155" s="160"/>
      <c r="Q155" s="160"/>
    </row>
    <row r="156" spans="3:17" ht="15.75" customHeight="1">
      <c r="C156" s="160"/>
      <c r="D156" s="160"/>
      <c r="E156" s="160"/>
      <c r="F156" s="246"/>
      <c r="G156" s="160"/>
      <c r="H156" s="160"/>
      <c r="I156" s="160"/>
      <c r="J156" s="160"/>
      <c r="K156" s="246"/>
      <c r="L156" s="160"/>
      <c r="M156" s="160"/>
      <c r="N156" s="160"/>
      <c r="O156" s="160"/>
      <c r="P156" s="160"/>
      <c r="Q156" s="160"/>
    </row>
    <row r="157" spans="3:17" ht="15.75" customHeight="1">
      <c r="C157" s="160"/>
      <c r="D157" s="160"/>
      <c r="E157" s="160"/>
      <c r="F157" s="246"/>
      <c r="G157" s="160"/>
      <c r="H157" s="160"/>
      <c r="I157" s="160"/>
      <c r="J157" s="160"/>
      <c r="K157" s="246"/>
      <c r="L157" s="160"/>
      <c r="M157" s="160"/>
      <c r="N157" s="160"/>
      <c r="O157" s="160"/>
      <c r="P157" s="160"/>
      <c r="Q157" s="160"/>
    </row>
    <row r="158" spans="3:17" ht="15.75" customHeight="1">
      <c r="C158" s="160"/>
      <c r="D158" s="160"/>
      <c r="E158" s="160"/>
      <c r="F158" s="246"/>
      <c r="G158" s="160"/>
      <c r="H158" s="160"/>
      <c r="I158" s="160"/>
      <c r="J158" s="160"/>
      <c r="K158" s="246"/>
      <c r="L158" s="160"/>
      <c r="M158" s="160"/>
      <c r="N158" s="160"/>
      <c r="O158" s="160"/>
      <c r="P158" s="160"/>
      <c r="Q158" s="160"/>
    </row>
    <row r="159" spans="3:17" ht="15.75" customHeight="1">
      <c r="C159" s="160"/>
      <c r="D159" s="160"/>
      <c r="E159" s="160"/>
      <c r="F159" s="246"/>
      <c r="G159" s="160"/>
      <c r="H159" s="160"/>
      <c r="I159" s="160"/>
      <c r="J159" s="160"/>
      <c r="K159" s="246"/>
      <c r="L159" s="160"/>
      <c r="M159" s="160"/>
      <c r="N159" s="160"/>
      <c r="O159" s="160"/>
      <c r="P159" s="160"/>
      <c r="Q159" s="160"/>
    </row>
    <row r="160" spans="3:17" ht="15.75" customHeight="1">
      <c r="C160" s="160"/>
      <c r="D160" s="160"/>
      <c r="E160" s="160"/>
      <c r="F160" s="246"/>
      <c r="G160" s="160"/>
      <c r="H160" s="160"/>
      <c r="I160" s="160"/>
      <c r="J160" s="160"/>
      <c r="K160" s="246"/>
      <c r="L160" s="160"/>
      <c r="M160" s="160"/>
      <c r="N160" s="160"/>
      <c r="O160" s="160"/>
      <c r="P160" s="160"/>
      <c r="Q160" s="160"/>
    </row>
    <row r="161" spans="3:17" ht="15.75" customHeight="1">
      <c r="C161" s="160"/>
      <c r="D161" s="160"/>
      <c r="E161" s="160"/>
      <c r="F161" s="246"/>
      <c r="G161" s="160"/>
      <c r="H161" s="160"/>
      <c r="I161" s="160"/>
      <c r="J161" s="160"/>
      <c r="K161" s="246"/>
      <c r="L161" s="160"/>
      <c r="M161" s="160"/>
      <c r="N161" s="160"/>
      <c r="O161" s="160"/>
      <c r="P161" s="160"/>
      <c r="Q161" s="160"/>
    </row>
    <row r="162" spans="3:17" ht="15.75" customHeight="1">
      <c r="C162" s="160"/>
      <c r="D162" s="160"/>
      <c r="E162" s="160"/>
      <c r="F162" s="246"/>
      <c r="G162" s="160"/>
      <c r="H162" s="160"/>
      <c r="I162" s="160"/>
      <c r="J162" s="160"/>
      <c r="K162" s="246"/>
      <c r="L162" s="160"/>
      <c r="M162" s="160"/>
      <c r="N162" s="160"/>
      <c r="O162" s="160"/>
      <c r="P162" s="160"/>
      <c r="Q162" s="160"/>
    </row>
    <row r="163" spans="3:17" ht="15.75" customHeight="1">
      <c r="C163" s="160"/>
      <c r="D163" s="160"/>
      <c r="E163" s="160"/>
      <c r="F163" s="246"/>
      <c r="G163" s="160"/>
      <c r="H163" s="160"/>
      <c r="I163" s="160"/>
      <c r="J163" s="160"/>
      <c r="K163" s="246"/>
      <c r="L163" s="160"/>
      <c r="M163" s="160"/>
      <c r="N163" s="160"/>
      <c r="O163" s="160"/>
      <c r="P163" s="160"/>
      <c r="Q163" s="160"/>
    </row>
    <row r="164" spans="3:17" ht="15.75" customHeight="1">
      <c r="C164" s="160"/>
      <c r="D164" s="160"/>
      <c r="E164" s="160"/>
      <c r="F164" s="246"/>
      <c r="G164" s="160"/>
      <c r="H164" s="160"/>
      <c r="I164" s="160"/>
      <c r="J164" s="160"/>
      <c r="K164" s="246"/>
      <c r="L164" s="160"/>
      <c r="M164" s="160"/>
      <c r="N164" s="160"/>
      <c r="O164" s="160"/>
      <c r="P164" s="160"/>
      <c r="Q164" s="160"/>
    </row>
    <row r="165" spans="3:17" ht="15.75" customHeight="1">
      <c r="C165" s="160"/>
      <c r="D165" s="160"/>
      <c r="E165" s="160"/>
      <c r="F165" s="246"/>
      <c r="G165" s="160"/>
      <c r="H165" s="160"/>
      <c r="I165" s="160"/>
      <c r="J165" s="160"/>
      <c r="K165" s="246"/>
      <c r="L165" s="160"/>
      <c r="M165" s="160"/>
      <c r="N165" s="160"/>
      <c r="O165" s="160"/>
      <c r="P165" s="160"/>
      <c r="Q165" s="160"/>
    </row>
    <row r="166" spans="3:17" ht="15.75" customHeight="1">
      <c r="C166" s="160"/>
      <c r="D166" s="160"/>
      <c r="E166" s="160"/>
      <c r="F166" s="246"/>
      <c r="G166" s="160"/>
      <c r="H166" s="160"/>
      <c r="I166" s="160"/>
      <c r="J166" s="160"/>
      <c r="K166" s="246"/>
      <c r="L166" s="160"/>
      <c r="M166" s="160"/>
      <c r="N166" s="160"/>
      <c r="O166" s="160"/>
      <c r="P166" s="160"/>
      <c r="Q166" s="160"/>
    </row>
    <row r="167" spans="3:17" ht="15.75" customHeight="1">
      <c r="C167" s="160"/>
      <c r="D167" s="160"/>
      <c r="E167" s="160"/>
      <c r="F167" s="246"/>
      <c r="G167" s="160"/>
      <c r="H167" s="160"/>
      <c r="I167" s="160"/>
      <c r="J167" s="160"/>
      <c r="K167" s="246"/>
      <c r="L167" s="160"/>
      <c r="M167" s="160"/>
      <c r="N167" s="160"/>
      <c r="O167" s="160"/>
      <c r="P167" s="160"/>
      <c r="Q167" s="160"/>
    </row>
    <row r="168" spans="3:17" ht="15.75" customHeight="1">
      <c r="C168" s="160"/>
      <c r="D168" s="160"/>
      <c r="E168" s="160"/>
      <c r="F168" s="246"/>
      <c r="G168" s="160"/>
      <c r="H168" s="160"/>
      <c r="I168" s="160"/>
      <c r="J168" s="160"/>
      <c r="K168" s="246"/>
      <c r="L168" s="160"/>
      <c r="M168" s="160"/>
      <c r="N168" s="160"/>
      <c r="O168" s="160"/>
      <c r="P168" s="160"/>
      <c r="Q168" s="160"/>
    </row>
    <row r="169" spans="3:17" ht="15.75" customHeight="1">
      <c r="C169" s="160"/>
      <c r="D169" s="160"/>
      <c r="E169" s="160"/>
      <c r="F169" s="246"/>
      <c r="G169" s="160"/>
      <c r="H169" s="160"/>
      <c r="I169" s="160"/>
      <c r="J169" s="160"/>
      <c r="K169" s="246"/>
      <c r="L169" s="160"/>
      <c r="M169" s="160"/>
      <c r="N169" s="160"/>
      <c r="O169" s="160"/>
      <c r="P169" s="160"/>
      <c r="Q169" s="160"/>
    </row>
    <row r="170" spans="3:17" ht="15.75" customHeight="1">
      <c r="C170" s="160"/>
      <c r="D170" s="160"/>
      <c r="E170" s="160"/>
      <c r="F170" s="246"/>
      <c r="G170" s="160"/>
      <c r="H170" s="160"/>
      <c r="I170" s="160"/>
      <c r="J170" s="160"/>
      <c r="K170" s="246"/>
      <c r="L170" s="160"/>
      <c r="M170" s="160"/>
      <c r="N170" s="160"/>
      <c r="O170" s="160"/>
      <c r="P170" s="160"/>
      <c r="Q170" s="160"/>
    </row>
    <row r="171" spans="3:17" ht="15.75" customHeight="1">
      <c r="C171" s="160"/>
      <c r="D171" s="160"/>
      <c r="E171" s="160"/>
      <c r="F171" s="246"/>
      <c r="G171" s="160"/>
      <c r="H171" s="160"/>
      <c r="I171" s="160"/>
      <c r="J171" s="160"/>
      <c r="K171" s="246"/>
      <c r="L171" s="160"/>
      <c r="M171" s="160"/>
      <c r="N171" s="160"/>
      <c r="O171" s="160"/>
      <c r="P171" s="160"/>
      <c r="Q171" s="160"/>
    </row>
    <row r="172" spans="3:17" ht="15.75" customHeight="1">
      <c r="C172" s="160"/>
      <c r="D172" s="160"/>
      <c r="E172" s="160"/>
      <c r="F172" s="246"/>
      <c r="G172" s="160"/>
      <c r="H172" s="160"/>
      <c r="I172" s="160"/>
      <c r="J172" s="160"/>
      <c r="K172" s="246"/>
      <c r="L172" s="160"/>
      <c r="M172" s="160"/>
      <c r="N172" s="160"/>
      <c r="O172" s="160"/>
      <c r="P172" s="160"/>
      <c r="Q172" s="160"/>
    </row>
    <row r="173" spans="3:17" ht="15.75" customHeight="1">
      <c r="C173" s="160"/>
      <c r="D173" s="160"/>
      <c r="E173" s="160"/>
      <c r="F173" s="246"/>
      <c r="G173" s="160"/>
      <c r="H173" s="160"/>
      <c r="I173" s="160"/>
      <c r="J173" s="160"/>
      <c r="K173" s="246"/>
      <c r="L173" s="160"/>
      <c r="M173" s="160"/>
      <c r="N173" s="160"/>
      <c r="O173" s="160"/>
      <c r="P173" s="160"/>
      <c r="Q173" s="160"/>
    </row>
    <row r="174" spans="3:17" ht="15.75" customHeight="1">
      <c r="C174" s="160"/>
      <c r="D174" s="160"/>
      <c r="E174" s="160"/>
      <c r="F174" s="246"/>
      <c r="G174" s="160"/>
      <c r="H174" s="160"/>
      <c r="I174" s="160"/>
      <c r="J174" s="160"/>
      <c r="K174" s="246"/>
      <c r="L174" s="160"/>
      <c r="M174" s="160"/>
      <c r="N174" s="160"/>
      <c r="O174" s="160"/>
      <c r="P174" s="160"/>
      <c r="Q174" s="160"/>
    </row>
    <row r="175" spans="3:17" ht="15.75" customHeight="1">
      <c r="C175" s="160"/>
      <c r="D175" s="160"/>
      <c r="E175" s="160"/>
      <c r="F175" s="246"/>
      <c r="G175" s="160"/>
      <c r="H175" s="160"/>
      <c r="I175" s="160"/>
      <c r="J175" s="160"/>
      <c r="K175" s="246"/>
      <c r="L175" s="160"/>
      <c r="M175" s="160"/>
      <c r="N175" s="160"/>
      <c r="O175" s="160"/>
      <c r="P175" s="160"/>
      <c r="Q175" s="160"/>
    </row>
    <row r="176" spans="3:17" ht="15.75" customHeight="1">
      <c r="C176" s="160"/>
      <c r="D176" s="160"/>
      <c r="E176" s="160"/>
      <c r="F176" s="246"/>
      <c r="G176" s="160"/>
      <c r="H176" s="160"/>
      <c r="I176" s="160"/>
      <c r="J176" s="160"/>
      <c r="K176" s="246"/>
      <c r="L176" s="160"/>
      <c r="M176" s="160"/>
      <c r="N176" s="160"/>
      <c r="O176" s="160"/>
      <c r="P176" s="160"/>
      <c r="Q176" s="160"/>
    </row>
    <row r="177" spans="3:17" ht="15.75" customHeight="1">
      <c r="C177" s="160"/>
      <c r="D177" s="160"/>
      <c r="E177" s="160"/>
      <c r="F177" s="246"/>
      <c r="G177" s="160"/>
      <c r="H177" s="160"/>
      <c r="I177" s="160"/>
      <c r="J177" s="160"/>
      <c r="K177" s="246"/>
      <c r="L177" s="160"/>
      <c r="M177" s="160"/>
      <c r="N177" s="160"/>
      <c r="O177" s="160"/>
      <c r="P177" s="160"/>
      <c r="Q177" s="160"/>
    </row>
    <row r="178" spans="3:17" ht="15.75" customHeight="1">
      <c r="C178" s="160"/>
      <c r="D178" s="160"/>
      <c r="E178" s="160"/>
      <c r="F178" s="246"/>
      <c r="G178" s="160"/>
      <c r="H178" s="160"/>
      <c r="I178" s="160"/>
      <c r="J178" s="160"/>
      <c r="K178" s="246"/>
      <c r="L178" s="160"/>
      <c r="M178" s="160"/>
      <c r="N178" s="160"/>
      <c r="O178" s="160"/>
      <c r="P178" s="160"/>
      <c r="Q178" s="160"/>
    </row>
    <row r="179" spans="3:17" ht="15.75" customHeight="1">
      <c r="C179" s="160"/>
      <c r="D179" s="160"/>
      <c r="E179" s="160"/>
      <c r="F179" s="246"/>
      <c r="G179" s="160"/>
      <c r="H179" s="160"/>
      <c r="I179" s="160"/>
      <c r="J179" s="160"/>
      <c r="K179" s="246"/>
      <c r="L179" s="160"/>
      <c r="M179" s="160"/>
      <c r="N179" s="160"/>
      <c r="O179" s="160"/>
      <c r="P179" s="160"/>
      <c r="Q179" s="160"/>
    </row>
    <row r="180" spans="3:17" ht="15.75" customHeight="1">
      <c r="C180" s="160"/>
      <c r="D180" s="160"/>
      <c r="E180" s="160"/>
      <c r="F180" s="246"/>
      <c r="G180" s="160"/>
      <c r="H180" s="160"/>
      <c r="I180" s="160"/>
      <c r="J180" s="160"/>
      <c r="K180" s="246"/>
      <c r="L180" s="160"/>
      <c r="M180" s="160"/>
      <c r="N180" s="160"/>
      <c r="O180" s="160"/>
      <c r="P180" s="160"/>
      <c r="Q180" s="160"/>
    </row>
    <row r="181" spans="3:17" ht="15.75" customHeight="1">
      <c r="C181" s="160"/>
      <c r="D181" s="160"/>
      <c r="E181" s="160"/>
      <c r="F181" s="246"/>
      <c r="G181" s="160"/>
      <c r="H181" s="160"/>
      <c r="I181" s="160"/>
      <c r="J181" s="160"/>
      <c r="K181" s="246"/>
      <c r="L181" s="160"/>
      <c r="M181" s="160"/>
      <c r="N181" s="160"/>
      <c r="O181" s="160"/>
      <c r="P181" s="160"/>
      <c r="Q181" s="160"/>
    </row>
    <row r="182" spans="3:17" ht="15.75" customHeight="1">
      <c r="C182" s="160"/>
      <c r="D182" s="160"/>
      <c r="E182" s="160"/>
      <c r="F182" s="246"/>
      <c r="G182" s="160"/>
      <c r="H182" s="160"/>
      <c r="I182" s="160"/>
      <c r="J182" s="160"/>
      <c r="K182" s="246"/>
      <c r="L182" s="160"/>
      <c r="M182" s="160"/>
      <c r="N182" s="160"/>
      <c r="O182" s="160"/>
      <c r="P182" s="160"/>
      <c r="Q182" s="160"/>
    </row>
    <row r="183" spans="3:17" ht="15.75" customHeight="1">
      <c r="C183" s="160"/>
      <c r="D183" s="160"/>
      <c r="E183" s="160"/>
      <c r="F183" s="246"/>
      <c r="G183" s="160"/>
      <c r="H183" s="160"/>
      <c r="I183" s="160"/>
      <c r="J183" s="160"/>
      <c r="K183" s="246"/>
      <c r="L183" s="160"/>
      <c r="M183" s="160"/>
      <c r="N183" s="160"/>
      <c r="O183" s="160"/>
      <c r="P183" s="160"/>
      <c r="Q183" s="160"/>
    </row>
    <row r="184" spans="3:17" ht="15.75" customHeight="1">
      <c r="C184" s="160"/>
      <c r="D184" s="160"/>
      <c r="E184" s="160"/>
      <c r="F184" s="246"/>
      <c r="G184" s="160"/>
      <c r="H184" s="160"/>
      <c r="I184" s="160"/>
      <c r="J184" s="160"/>
      <c r="K184" s="246"/>
      <c r="L184" s="160"/>
      <c r="M184" s="160"/>
      <c r="N184" s="160"/>
      <c r="O184" s="160"/>
      <c r="P184" s="160"/>
      <c r="Q184" s="160"/>
    </row>
    <row r="185" spans="3:17" ht="15.75" customHeight="1">
      <c r="C185" s="160"/>
      <c r="D185" s="160"/>
      <c r="E185" s="160"/>
      <c r="F185" s="246"/>
      <c r="G185" s="160"/>
      <c r="H185" s="160"/>
      <c r="I185" s="160"/>
      <c r="J185" s="160"/>
      <c r="K185" s="246"/>
      <c r="L185" s="160"/>
      <c r="M185" s="160"/>
      <c r="N185" s="160"/>
      <c r="O185" s="160"/>
      <c r="P185" s="160"/>
      <c r="Q185" s="160"/>
    </row>
    <row r="186" spans="3:17" ht="15.75" customHeight="1">
      <c r="C186" s="160"/>
      <c r="D186" s="160"/>
      <c r="E186" s="160"/>
      <c r="F186" s="246"/>
      <c r="G186" s="160"/>
      <c r="H186" s="160"/>
      <c r="I186" s="160"/>
      <c r="J186" s="160"/>
      <c r="K186" s="246"/>
      <c r="L186" s="160"/>
      <c r="M186" s="160"/>
      <c r="N186" s="160"/>
      <c r="O186" s="160"/>
      <c r="P186" s="160"/>
      <c r="Q186" s="160"/>
    </row>
    <row r="187" spans="3:17" ht="15.75" customHeight="1">
      <c r="C187" s="160"/>
      <c r="D187" s="160"/>
      <c r="E187" s="160"/>
      <c r="F187" s="246"/>
      <c r="G187" s="160"/>
      <c r="H187" s="160"/>
      <c r="I187" s="160"/>
      <c r="J187" s="160"/>
      <c r="K187" s="246"/>
      <c r="L187" s="160"/>
      <c r="M187" s="160"/>
      <c r="N187" s="160"/>
      <c r="O187" s="160"/>
      <c r="P187" s="160"/>
      <c r="Q187" s="160"/>
    </row>
    <row r="188" spans="3:17" ht="15.75" customHeight="1">
      <c r="C188" s="160"/>
      <c r="D188" s="160"/>
      <c r="E188" s="160"/>
      <c r="F188" s="246"/>
      <c r="G188" s="160"/>
      <c r="H188" s="160"/>
      <c r="I188" s="160"/>
      <c r="J188" s="160"/>
      <c r="K188" s="246"/>
      <c r="L188" s="160"/>
      <c r="M188" s="160"/>
      <c r="N188" s="160"/>
      <c r="O188" s="160"/>
      <c r="P188" s="160"/>
      <c r="Q188" s="160"/>
    </row>
    <row r="189" spans="3:17" ht="15.75" customHeight="1">
      <c r="C189" s="160"/>
      <c r="D189" s="160"/>
      <c r="E189" s="160"/>
      <c r="F189" s="246"/>
      <c r="G189" s="160"/>
      <c r="H189" s="160"/>
      <c r="I189" s="160"/>
      <c r="J189" s="160"/>
      <c r="K189" s="246"/>
      <c r="L189" s="160"/>
      <c r="M189" s="160"/>
      <c r="N189" s="160"/>
      <c r="O189" s="160"/>
      <c r="P189" s="160"/>
      <c r="Q189" s="160"/>
    </row>
    <row r="190" spans="3:17" ht="15.75" customHeight="1">
      <c r="C190" s="160"/>
      <c r="D190" s="160"/>
      <c r="E190" s="160"/>
      <c r="F190" s="246"/>
      <c r="G190" s="160"/>
      <c r="H190" s="160"/>
      <c r="I190" s="160"/>
      <c r="J190" s="160"/>
      <c r="K190" s="246"/>
      <c r="L190" s="160"/>
      <c r="M190" s="160"/>
      <c r="N190" s="160"/>
      <c r="O190" s="160"/>
      <c r="P190" s="160"/>
      <c r="Q190" s="160"/>
    </row>
    <row r="191" spans="3:17" ht="15.75" customHeight="1">
      <c r="C191" s="160"/>
      <c r="D191" s="160"/>
      <c r="E191" s="160"/>
      <c r="F191" s="246"/>
      <c r="G191" s="160"/>
      <c r="H191" s="160"/>
      <c r="I191" s="160"/>
      <c r="J191" s="160"/>
      <c r="K191" s="246"/>
      <c r="L191" s="160"/>
      <c r="M191" s="160"/>
      <c r="N191" s="160"/>
      <c r="O191" s="160"/>
      <c r="P191" s="160"/>
      <c r="Q191" s="160"/>
    </row>
    <row r="192" spans="3:17" ht="15.75" customHeight="1">
      <c r="C192" s="160"/>
      <c r="D192" s="160"/>
      <c r="E192" s="160"/>
      <c r="F192" s="246"/>
      <c r="G192" s="160"/>
      <c r="H192" s="160"/>
      <c r="I192" s="160"/>
      <c r="J192" s="160"/>
      <c r="K192" s="246"/>
      <c r="L192" s="160"/>
      <c r="M192" s="160"/>
      <c r="N192" s="160"/>
      <c r="O192" s="160"/>
      <c r="P192" s="160"/>
      <c r="Q192" s="160"/>
    </row>
    <row r="193" spans="3:17" ht="15.75" customHeight="1">
      <c r="C193" s="160"/>
      <c r="D193" s="160"/>
      <c r="E193" s="160"/>
      <c r="F193" s="246"/>
      <c r="G193" s="160"/>
      <c r="H193" s="160"/>
      <c r="I193" s="160"/>
      <c r="J193" s="160"/>
      <c r="K193" s="246"/>
      <c r="L193" s="160"/>
      <c r="M193" s="160"/>
      <c r="N193" s="160"/>
      <c r="O193" s="160"/>
      <c r="P193" s="160"/>
      <c r="Q193" s="160"/>
    </row>
    <row r="194" spans="3:17" ht="15.75" customHeight="1">
      <c r="C194" s="160"/>
      <c r="D194" s="160"/>
      <c r="E194" s="160"/>
      <c r="F194" s="246"/>
      <c r="G194" s="160"/>
      <c r="H194" s="160"/>
      <c r="I194" s="160"/>
      <c r="J194" s="160"/>
      <c r="K194" s="246"/>
      <c r="L194" s="160"/>
      <c r="M194" s="160"/>
      <c r="N194" s="160"/>
      <c r="O194" s="160"/>
      <c r="P194" s="160"/>
      <c r="Q194" s="160"/>
    </row>
    <row r="195" spans="3:17" ht="15.75" customHeight="1">
      <c r="C195" s="160"/>
      <c r="D195" s="160"/>
      <c r="E195" s="160"/>
      <c r="F195" s="246"/>
      <c r="G195" s="160"/>
      <c r="H195" s="160"/>
      <c r="I195" s="160"/>
      <c r="J195" s="160"/>
      <c r="K195" s="246"/>
      <c r="L195" s="160"/>
      <c r="M195" s="160"/>
      <c r="N195" s="160"/>
      <c r="O195" s="160"/>
      <c r="P195" s="160"/>
      <c r="Q195" s="160"/>
    </row>
    <row r="196" spans="3:17" ht="15.75" customHeight="1">
      <c r="C196" s="160"/>
      <c r="D196" s="160"/>
      <c r="E196" s="160"/>
      <c r="F196" s="246"/>
      <c r="G196" s="160"/>
      <c r="H196" s="160"/>
      <c r="I196" s="160"/>
      <c r="J196" s="160"/>
      <c r="K196" s="246"/>
      <c r="L196" s="160"/>
      <c r="M196" s="160"/>
      <c r="N196" s="160"/>
      <c r="O196" s="160"/>
      <c r="P196" s="160"/>
      <c r="Q196" s="160"/>
    </row>
    <row r="197" spans="3:17" ht="15.75" customHeight="1">
      <c r="C197" s="160"/>
      <c r="D197" s="160"/>
      <c r="E197" s="160"/>
      <c r="F197" s="246"/>
      <c r="G197" s="160"/>
      <c r="H197" s="160"/>
      <c r="I197" s="160"/>
      <c r="J197" s="160"/>
      <c r="K197" s="246"/>
      <c r="L197" s="160"/>
      <c r="M197" s="160"/>
      <c r="N197" s="160"/>
      <c r="O197" s="160"/>
      <c r="P197" s="160"/>
      <c r="Q197" s="160"/>
    </row>
    <row r="198" spans="3:17" ht="15.75" customHeight="1">
      <c r="C198" s="160"/>
      <c r="D198" s="160"/>
      <c r="E198" s="160"/>
      <c r="F198" s="246"/>
      <c r="G198" s="160"/>
      <c r="H198" s="160"/>
      <c r="I198" s="160"/>
      <c r="J198" s="160"/>
      <c r="K198" s="246"/>
      <c r="L198" s="160"/>
      <c r="M198" s="160"/>
      <c r="N198" s="160"/>
      <c r="O198" s="160"/>
      <c r="P198" s="160"/>
      <c r="Q198" s="160"/>
    </row>
    <row r="199" spans="3:17" ht="15.75" customHeight="1">
      <c r="C199" s="160"/>
      <c r="D199" s="160"/>
      <c r="E199" s="160"/>
      <c r="F199" s="246"/>
      <c r="G199" s="160"/>
      <c r="H199" s="160"/>
      <c r="I199" s="160"/>
      <c r="J199" s="160"/>
      <c r="K199" s="246"/>
      <c r="L199" s="160"/>
      <c r="M199" s="160"/>
      <c r="N199" s="160"/>
      <c r="O199" s="160"/>
      <c r="P199" s="160"/>
      <c r="Q199" s="160"/>
    </row>
    <row r="200" spans="3:17" ht="15.75" customHeight="1">
      <c r="C200" s="160"/>
      <c r="D200" s="160"/>
      <c r="E200" s="160"/>
      <c r="F200" s="246"/>
      <c r="G200" s="160"/>
      <c r="H200" s="160"/>
      <c r="I200" s="160"/>
      <c r="J200" s="160"/>
      <c r="K200" s="246"/>
      <c r="L200" s="160"/>
      <c r="M200" s="160"/>
      <c r="N200" s="160"/>
      <c r="O200" s="160"/>
      <c r="P200" s="160"/>
      <c r="Q200" s="160"/>
    </row>
    <row r="201" spans="3:17" ht="15.75" customHeight="1">
      <c r="C201" s="160"/>
      <c r="D201" s="160"/>
      <c r="E201" s="160"/>
      <c r="F201" s="246"/>
      <c r="G201" s="160"/>
      <c r="H201" s="160"/>
      <c r="I201" s="160"/>
      <c r="J201" s="160"/>
      <c r="K201" s="246"/>
      <c r="L201" s="160"/>
      <c r="M201" s="160"/>
      <c r="N201" s="160"/>
      <c r="O201" s="160"/>
      <c r="P201" s="160"/>
      <c r="Q201" s="160"/>
    </row>
    <row r="202" spans="3:17" ht="15.75" customHeight="1">
      <c r="C202" s="160"/>
      <c r="D202" s="160"/>
      <c r="E202" s="160"/>
      <c r="F202" s="246"/>
      <c r="G202" s="160"/>
      <c r="H202" s="160"/>
      <c r="I202" s="160"/>
      <c r="J202" s="160"/>
      <c r="K202" s="246"/>
      <c r="L202" s="160"/>
      <c r="M202" s="160"/>
      <c r="N202" s="160"/>
      <c r="O202" s="160"/>
      <c r="P202" s="160"/>
      <c r="Q202" s="160"/>
    </row>
    <row r="203" spans="3:17" ht="15.75" customHeight="1">
      <c r="C203" s="160"/>
      <c r="D203" s="160"/>
      <c r="E203" s="160"/>
      <c r="F203" s="246"/>
      <c r="G203" s="160"/>
      <c r="H203" s="160"/>
      <c r="I203" s="160"/>
      <c r="J203" s="160"/>
      <c r="K203" s="246"/>
      <c r="L203" s="160"/>
      <c r="M203" s="160"/>
      <c r="N203" s="160"/>
      <c r="O203" s="160"/>
      <c r="P203" s="160"/>
      <c r="Q203" s="160"/>
    </row>
    <row r="204" spans="3:17" ht="15.75" customHeight="1">
      <c r="C204" s="160"/>
      <c r="D204" s="160"/>
      <c r="E204" s="160"/>
      <c r="F204" s="246"/>
      <c r="G204" s="160"/>
      <c r="H204" s="160"/>
      <c r="I204" s="160"/>
      <c r="J204" s="160"/>
      <c r="K204" s="246"/>
      <c r="L204" s="160"/>
      <c r="M204" s="160"/>
      <c r="N204" s="160"/>
      <c r="O204" s="160"/>
      <c r="P204" s="160"/>
      <c r="Q204" s="160"/>
    </row>
    <row r="205" spans="3:17" ht="15.75" customHeight="1">
      <c r="C205" s="160"/>
      <c r="D205" s="160"/>
      <c r="E205" s="160"/>
      <c r="F205" s="246"/>
      <c r="G205" s="160"/>
      <c r="H205" s="160"/>
      <c r="I205" s="160"/>
      <c r="J205" s="160"/>
      <c r="K205" s="246"/>
      <c r="L205" s="160"/>
      <c r="M205" s="160"/>
      <c r="N205" s="160"/>
      <c r="O205" s="160"/>
      <c r="P205" s="160"/>
      <c r="Q205" s="160"/>
    </row>
    <row r="206" spans="3:17" ht="15.75" customHeight="1">
      <c r="C206" s="160"/>
      <c r="D206" s="160"/>
      <c r="E206" s="160"/>
      <c r="F206" s="246"/>
      <c r="G206" s="160"/>
      <c r="H206" s="160"/>
      <c r="I206" s="160"/>
      <c r="J206" s="160"/>
      <c r="K206" s="246"/>
      <c r="L206" s="160"/>
      <c r="M206" s="160"/>
      <c r="N206" s="160"/>
      <c r="O206" s="160"/>
      <c r="P206" s="160"/>
      <c r="Q206" s="160"/>
    </row>
    <row r="207" spans="3:17" ht="15.75" customHeight="1">
      <c r="C207" s="160"/>
      <c r="D207" s="160"/>
      <c r="E207" s="160"/>
      <c r="F207" s="246"/>
      <c r="G207" s="160"/>
      <c r="H207" s="160"/>
      <c r="I207" s="160"/>
      <c r="J207" s="160"/>
      <c r="K207" s="246"/>
      <c r="L207" s="160"/>
      <c r="M207" s="160"/>
      <c r="N207" s="160"/>
      <c r="O207" s="160"/>
      <c r="P207" s="160"/>
      <c r="Q207" s="160"/>
    </row>
    <row r="208" spans="3:17" ht="15.75" customHeight="1">
      <c r="C208" s="160"/>
      <c r="D208" s="160"/>
      <c r="E208" s="160"/>
      <c r="F208" s="246"/>
      <c r="G208" s="160"/>
      <c r="H208" s="160"/>
      <c r="I208" s="160"/>
      <c r="J208" s="160"/>
      <c r="K208" s="246"/>
      <c r="L208" s="160"/>
      <c r="M208" s="160"/>
      <c r="N208" s="160"/>
      <c r="O208" s="160"/>
      <c r="P208" s="160"/>
      <c r="Q208" s="160"/>
    </row>
    <row r="209" spans="3:17" ht="15.75" customHeight="1">
      <c r="C209" s="160"/>
      <c r="D209" s="160"/>
      <c r="E209" s="160"/>
      <c r="F209" s="246"/>
      <c r="G209" s="160"/>
      <c r="H209" s="160"/>
      <c r="I209" s="160"/>
      <c r="J209" s="160"/>
      <c r="K209" s="246"/>
      <c r="L209" s="160"/>
      <c r="M209" s="160"/>
      <c r="N209" s="160"/>
      <c r="O209" s="160"/>
      <c r="P209" s="160"/>
      <c r="Q209" s="160"/>
    </row>
    <row r="210" spans="3:17" ht="15.75" customHeight="1">
      <c r="C210" s="160"/>
      <c r="D210" s="160"/>
      <c r="E210" s="160"/>
      <c r="F210" s="246"/>
      <c r="G210" s="160"/>
      <c r="H210" s="160"/>
      <c r="I210" s="160"/>
      <c r="J210" s="160"/>
      <c r="K210" s="246"/>
      <c r="L210" s="160"/>
      <c r="M210" s="160"/>
      <c r="N210" s="160"/>
      <c r="O210" s="160"/>
      <c r="P210" s="160"/>
      <c r="Q210" s="160"/>
    </row>
    <row r="211" spans="3:17" ht="15.75" customHeight="1">
      <c r="C211" s="160"/>
      <c r="D211" s="160"/>
      <c r="E211" s="160"/>
      <c r="F211" s="246"/>
      <c r="G211" s="160"/>
      <c r="H211" s="160"/>
      <c r="I211" s="160"/>
      <c r="J211" s="160"/>
      <c r="K211" s="246"/>
      <c r="L211" s="160"/>
      <c r="M211" s="160"/>
      <c r="N211" s="160"/>
      <c r="O211" s="160"/>
      <c r="P211" s="160"/>
      <c r="Q211" s="160"/>
    </row>
    <row r="212" spans="3:17" ht="15.75" customHeight="1">
      <c r="C212" s="160"/>
      <c r="D212" s="160"/>
      <c r="E212" s="160"/>
      <c r="F212" s="246"/>
      <c r="G212" s="160"/>
      <c r="H212" s="160"/>
      <c r="I212" s="160"/>
      <c r="J212" s="160"/>
      <c r="K212" s="246"/>
      <c r="L212" s="160"/>
      <c r="M212" s="160"/>
      <c r="N212" s="160"/>
      <c r="O212" s="160"/>
      <c r="P212" s="160"/>
      <c r="Q212" s="160"/>
    </row>
    <row r="213" spans="3:17" ht="15.75" customHeight="1">
      <c r="C213" s="160"/>
      <c r="D213" s="160"/>
      <c r="E213" s="160"/>
      <c r="F213" s="246"/>
      <c r="G213" s="160"/>
      <c r="H213" s="160"/>
      <c r="I213" s="160"/>
      <c r="J213" s="160"/>
      <c r="K213" s="246"/>
      <c r="L213" s="160"/>
      <c r="M213" s="160"/>
      <c r="N213" s="160"/>
      <c r="O213" s="160"/>
      <c r="P213" s="160"/>
      <c r="Q213" s="160"/>
    </row>
    <row r="214" spans="3:17" ht="15.75" customHeight="1">
      <c r="C214" s="160"/>
      <c r="D214" s="160"/>
      <c r="E214" s="160"/>
      <c r="F214" s="246"/>
      <c r="G214" s="160"/>
      <c r="H214" s="160"/>
      <c r="I214" s="160"/>
      <c r="J214" s="160"/>
      <c r="K214" s="246"/>
      <c r="L214" s="160"/>
      <c r="M214" s="160"/>
      <c r="N214" s="160"/>
      <c r="O214" s="160"/>
      <c r="P214" s="160"/>
      <c r="Q214" s="160"/>
    </row>
    <row r="215" spans="3:17" ht="15.75" customHeight="1">
      <c r="C215" s="160"/>
      <c r="D215" s="160"/>
      <c r="E215" s="160"/>
      <c r="F215" s="246"/>
      <c r="G215" s="160"/>
      <c r="H215" s="160"/>
      <c r="I215" s="160"/>
      <c r="J215" s="160"/>
      <c r="K215" s="246"/>
      <c r="L215" s="160"/>
      <c r="M215" s="160"/>
      <c r="N215" s="160"/>
      <c r="O215" s="160"/>
      <c r="P215" s="160"/>
      <c r="Q215" s="160"/>
    </row>
    <row r="216" spans="3:17" ht="15.75" customHeight="1">
      <c r="C216" s="160"/>
      <c r="D216" s="160"/>
      <c r="E216" s="160"/>
      <c r="F216" s="246"/>
      <c r="G216" s="160"/>
      <c r="H216" s="160"/>
      <c r="I216" s="160"/>
      <c r="J216" s="160"/>
      <c r="K216" s="246"/>
      <c r="L216" s="160"/>
      <c r="M216" s="160"/>
      <c r="N216" s="160"/>
      <c r="O216" s="160"/>
      <c r="P216" s="160"/>
      <c r="Q216" s="160"/>
    </row>
    <row r="217" spans="3:17" ht="15.75" customHeight="1">
      <c r="C217" s="160"/>
      <c r="D217" s="160"/>
      <c r="E217" s="160"/>
      <c r="F217" s="246"/>
      <c r="G217" s="160"/>
      <c r="H217" s="160"/>
      <c r="I217" s="160"/>
      <c r="J217" s="160"/>
      <c r="K217" s="246"/>
      <c r="L217" s="160"/>
      <c r="M217" s="160"/>
      <c r="N217" s="160"/>
      <c r="O217" s="160"/>
      <c r="P217" s="160"/>
      <c r="Q217" s="160"/>
    </row>
    <row r="218" spans="3:17" ht="15.75" customHeight="1">
      <c r="C218" s="160"/>
      <c r="D218" s="160"/>
      <c r="E218" s="160"/>
      <c r="F218" s="246"/>
      <c r="G218" s="160"/>
      <c r="H218" s="160"/>
      <c r="I218" s="160"/>
      <c r="J218" s="160"/>
      <c r="K218" s="246"/>
      <c r="L218" s="160"/>
      <c r="M218" s="160"/>
      <c r="N218" s="160"/>
      <c r="O218" s="160"/>
      <c r="P218" s="160"/>
      <c r="Q218" s="160"/>
    </row>
    <row r="219" spans="3:17" ht="15.75" customHeight="1">
      <c r="C219" s="160"/>
      <c r="D219" s="160"/>
      <c r="E219" s="160"/>
      <c r="F219" s="246"/>
      <c r="G219" s="160"/>
      <c r="H219" s="160"/>
      <c r="I219" s="160"/>
      <c r="J219" s="160"/>
      <c r="K219" s="246"/>
      <c r="L219" s="160"/>
      <c r="M219" s="160"/>
      <c r="N219" s="160"/>
      <c r="O219" s="160"/>
      <c r="P219" s="160"/>
      <c r="Q219" s="160"/>
    </row>
    <row r="220" spans="3:17" ht="15.75" customHeight="1">
      <c r="C220" s="160"/>
      <c r="D220" s="160"/>
      <c r="E220" s="160"/>
      <c r="F220" s="246"/>
      <c r="G220" s="160"/>
      <c r="H220" s="160"/>
      <c r="I220" s="160"/>
      <c r="J220" s="160"/>
      <c r="K220" s="246"/>
      <c r="L220" s="160"/>
      <c r="M220" s="160"/>
      <c r="N220" s="160"/>
      <c r="O220" s="160"/>
      <c r="P220" s="160"/>
      <c r="Q220" s="160"/>
    </row>
    <row r="221" spans="3:17" ht="15.75" customHeight="1">
      <c r="C221" s="160"/>
      <c r="D221" s="160"/>
      <c r="E221" s="160"/>
      <c r="F221" s="246"/>
      <c r="G221" s="160"/>
      <c r="H221" s="160"/>
      <c r="I221" s="160"/>
      <c r="J221" s="160"/>
      <c r="K221" s="246"/>
      <c r="L221" s="160"/>
      <c r="M221" s="160"/>
      <c r="N221" s="160"/>
      <c r="O221" s="160"/>
      <c r="P221" s="160"/>
      <c r="Q221" s="160"/>
    </row>
    <row r="222" spans="3:17" ht="15.75" customHeight="1">
      <c r="C222" s="160"/>
      <c r="D222" s="160"/>
      <c r="E222" s="160"/>
      <c r="F222" s="246"/>
      <c r="G222" s="160"/>
      <c r="H222" s="160"/>
      <c r="I222" s="160"/>
      <c r="J222" s="160"/>
      <c r="K222" s="246"/>
      <c r="L222" s="160"/>
      <c r="M222" s="160"/>
      <c r="N222" s="160"/>
      <c r="O222" s="160"/>
      <c r="P222" s="160"/>
      <c r="Q222" s="160"/>
    </row>
    <row r="223" spans="3:17" ht="15.75" customHeight="1">
      <c r="C223" s="160"/>
      <c r="D223" s="160"/>
      <c r="E223" s="160"/>
      <c r="F223" s="246"/>
      <c r="G223" s="160"/>
      <c r="H223" s="160"/>
      <c r="I223" s="160"/>
      <c r="J223" s="160"/>
      <c r="K223" s="246"/>
      <c r="L223" s="160"/>
      <c r="M223" s="160"/>
      <c r="N223" s="160"/>
      <c r="O223" s="160"/>
      <c r="P223" s="160"/>
      <c r="Q223" s="160"/>
    </row>
    <row r="224" spans="3:17" ht="15.75" customHeight="1">
      <c r="C224" s="160"/>
      <c r="D224" s="160"/>
      <c r="E224" s="160"/>
      <c r="F224" s="246"/>
      <c r="G224" s="160"/>
      <c r="H224" s="160"/>
      <c r="I224" s="160"/>
      <c r="J224" s="160"/>
      <c r="K224" s="246"/>
      <c r="L224" s="160"/>
      <c r="M224" s="160"/>
      <c r="N224" s="160"/>
      <c r="O224" s="160"/>
      <c r="P224" s="160"/>
      <c r="Q224" s="160"/>
    </row>
    <row r="225" spans="3:17" ht="15.75" customHeight="1">
      <c r="C225" s="160"/>
      <c r="D225" s="160"/>
      <c r="E225" s="160"/>
      <c r="F225" s="246"/>
      <c r="G225" s="160"/>
      <c r="H225" s="160"/>
      <c r="I225" s="160"/>
      <c r="J225" s="160"/>
      <c r="K225" s="246"/>
      <c r="L225" s="160"/>
      <c r="M225" s="160"/>
      <c r="N225" s="160"/>
      <c r="O225" s="160"/>
      <c r="P225" s="160"/>
      <c r="Q225" s="160"/>
    </row>
    <row r="226" spans="3:17" ht="15.75" customHeight="1">
      <c r="C226" s="160"/>
      <c r="D226" s="160"/>
      <c r="E226" s="160"/>
      <c r="F226" s="246"/>
      <c r="G226" s="160"/>
      <c r="H226" s="160"/>
      <c r="I226" s="160"/>
      <c r="J226" s="160"/>
      <c r="K226" s="246"/>
      <c r="L226" s="160"/>
      <c r="M226" s="160"/>
      <c r="N226" s="160"/>
      <c r="O226" s="160"/>
      <c r="P226" s="160"/>
      <c r="Q226" s="160"/>
    </row>
    <row r="227" spans="3:17" ht="15.75" customHeight="1">
      <c r="C227" s="160"/>
      <c r="D227" s="160"/>
      <c r="E227" s="160"/>
      <c r="F227" s="246"/>
      <c r="G227" s="160"/>
      <c r="H227" s="160"/>
      <c r="I227" s="160"/>
      <c r="J227" s="160"/>
      <c r="K227" s="246"/>
      <c r="L227" s="160"/>
      <c r="M227" s="160"/>
      <c r="N227" s="160"/>
      <c r="O227" s="160"/>
      <c r="P227" s="160"/>
      <c r="Q227" s="160"/>
    </row>
    <row r="228" spans="3:17" ht="15.75" customHeight="1">
      <c r="C228" s="160"/>
      <c r="D228" s="160"/>
      <c r="E228" s="160"/>
      <c r="F228" s="246"/>
      <c r="G228" s="160"/>
      <c r="H228" s="160"/>
      <c r="I228" s="160"/>
      <c r="J228" s="160"/>
      <c r="K228" s="246"/>
      <c r="L228" s="160"/>
      <c r="M228" s="160"/>
      <c r="N228" s="160"/>
      <c r="O228" s="160"/>
      <c r="P228" s="160"/>
      <c r="Q228" s="160"/>
    </row>
    <row r="229" spans="3:17" ht="15.75" customHeight="1">
      <c r="C229" s="160"/>
      <c r="D229" s="160"/>
      <c r="E229" s="160"/>
      <c r="F229" s="246"/>
      <c r="G229" s="160"/>
      <c r="H229" s="160"/>
      <c r="I229" s="160"/>
      <c r="J229" s="160"/>
      <c r="K229" s="246"/>
      <c r="L229" s="160"/>
      <c r="M229" s="160"/>
      <c r="N229" s="160"/>
      <c r="O229" s="160"/>
      <c r="P229" s="160"/>
      <c r="Q229" s="160"/>
    </row>
    <row r="230" spans="3:17" ht="15.75" customHeight="1">
      <c r="C230" s="160"/>
      <c r="D230" s="160"/>
      <c r="E230" s="160"/>
      <c r="F230" s="246"/>
      <c r="G230" s="160"/>
      <c r="H230" s="160"/>
      <c r="I230" s="160"/>
      <c r="J230" s="160"/>
      <c r="K230" s="246"/>
      <c r="L230" s="160"/>
      <c r="M230" s="160"/>
      <c r="N230" s="160"/>
      <c r="O230" s="160"/>
      <c r="P230" s="160"/>
      <c r="Q230" s="160"/>
    </row>
    <row r="231" spans="3:17" ht="15.75" customHeight="1">
      <c r="C231" s="160"/>
      <c r="D231" s="160"/>
      <c r="E231" s="160"/>
      <c r="F231" s="246"/>
      <c r="G231" s="160"/>
      <c r="H231" s="160"/>
      <c r="I231" s="160"/>
      <c r="J231" s="160"/>
      <c r="K231" s="246"/>
      <c r="L231" s="160"/>
      <c r="M231" s="160"/>
      <c r="N231" s="160"/>
      <c r="O231" s="160"/>
      <c r="P231" s="160"/>
      <c r="Q231" s="160"/>
    </row>
    <row r="232" spans="3:17" ht="15.75" customHeight="1">
      <c r="C232" s="160"/>
      <c r="D232" s="160"/>
      <c r="E232" s="160"/>
      <c r="F232" s="246"/>
      <c r="G232" s="160"/>
      <c r="H232" s="160"/>
      <c r="I232" s="160"/>
      <c r="J232" s="160"/>
      <c r="K232" s="246"/>
      <c r="L232" s="160"/>
      <c r="M232" s="160"/>
      <c r="N232" s="160"/>
      <c r="O232" s="160"/>
      <c r="P232" s="160"/>
      <c r="Q232" s="160"/>
    </row>
    <row r="233" spans="3:17" ht="15.75" customHeight="1">
      <c r="C233" s="160"/>
      <c r="D233" s="160"/>
      <c r="E233" s="160"/>
      <c r="F233" s="246"/>
      <c r="G233" s="160"/>
      <c r="H233" s="160"/>
      <c r="I233" s="160"/>
      <c r="J233" s="160"/>
      <c r="K233" s="246"/>
      <c r="L233" s="160"/>
      <c r="M233" s="160"/>
      <c r="N233" s="160"/>
      <c r="O233" s="160"/>
      <c r="P233" s="160"/>
      <c r="Q233" s="160"/>
    </row>
    <row r="234" spans="3:17" ht="15.75" customHeight="1">
      <c r="C234" s="160"/>
      <c r="D234" s="160"/>
      <c r="E234" s="160"/>
      <c r="F234" s="246"/>
      <c r="G234" s="160"/>
      <c r="H234" s="160"/>
      <c r="I234" s="160"/>
      <c r="J234" s="160"/>
      <c r="K234" s="246"/>
      <c r="L234" s="160"/>
      <c r="M234" s="160"/>
      <c r="N234" s="160"/>
      <c r="O234" s="160"/>
      <c r="P234" s="160"/>
      <c r="Q234" s="160"/>
    </row>
    <row r="235" spans="3:17" ht="15.75" customHeight="1">
      <c r="C235" s="160"/>
      <c r="D235" s="160"/>
      <c r="E235" s="160"/>
      <c r="F235" s="246"/>
      <c r="G235" s="160"/>
      <c r="H235" s="160"/>
      <c r="I235" s="160"/>
      <c r="J235" s="160"/>
      <c r="K235" s="246"/>
      <c r="L235" s="160"/>
      <c r="M235" s="160"/>
      <c r="N235" s="160"/>
      <c r="O235" s="160"/>
      <c r="P235" s="160"/>
      <c r="Q235" s="160"/>
    </row>
    <row r="236" spans="3:17" ht="15.75" customHeight="1">
      <c r="C236" s="160"/>
      <c r="D236" s="160"/>
      <c r="E236" s="160"/>
      <c r="F236" s="246"/>
      <c r="G236" s="160"/>
      <c r="H236" s="160"/>
      <c r="I236" s="160"/>
      <c r="J236" s="160"/>
      <c r="K236" s="246"/>
      <c r="L236" s="160"/>
      <c r="M236" s="160"/>
      <c r="N236" s="160"/>
      <c r="O236" s="160"/>
      <c r="P236" s="160"/>
      <c r="Q236" s="160"/>
    </row>
    <row r="237" spans="3:17" ht="15.75" customHeight="1">
      <c r="C237" s="160"/>
      <c r="D237" s="160"/>
      <c r="E237" s="160"/>
      <c r="F237" s="246"/>
      <c r="G237" s="160"/>
      <c r="H237" s="160"/>
      <c r="I237" s="160"/>
      <c r="J237" s="160"/>
      <c r="K237" s="246"/>
      <c r="L237" s="160"/>
      <c r="M237" s="160"/>
      <c r="N237" s="160"/>
      <c r="O237" s="160"/>
      <c r="P237" s="160"/>
      <c r="Q237" s="160"/>
    </row>
    <row r="238" spans="3:17" ht="15.75" customHeight="1">
      <c r="C238" s="160"/>
      <c r="D238" s="160"/>
      <c r="E238" s="160"/>
      <c r="F238" s="246"/>
      <c r="G238" s="160"/>
      <c r="H238" s="160"/>
      <c r="I238" s="160"/>
      <c r="J238" s="160"/>
      <c r="K238" s="246"/>
      <c r="L238" s="160"/>
      <c r="M238" s="160"/>
      <c r="N238" s="160"/>
      <c r="O238" s="160"/>
      <c r="P238" s="160"/>
      <c r="Q238" s="160"/>
    </row>
    <row r="239" spans="3:17" ht="15.75" customHeight="1">
      <c r="C239" s="160"/>
      <c r="D239" s="160"/>
      <c r="E239" s="160"/>
      <c r="F239" s="246"/>
      <c r="G239" s="160"/>
      <c r="H239" s="160"/>
      <c r="I239" s="160"/>
      <c r="J239" s="160"/>
      <c r="K239" s="246"/>
      <c r="L239" s="160"/>
      <c r="M239" s="160"/>
      <c r="N239" s="160"/>
      <c r="O239" s="160"/>
      <c r="P239" s="160"/>
      <c r="Q239" s="160"/>
    </row>
    <row r="240" spans="3:17" ht="15.75" customHeight="1">
      <c r="C240" s="160"/>
      <c r="D240" s="160"/>
      <c r="E240" s="160"/>
      <c r="F240" s="246"/>
      <c r="G240" s="160"/>
      <c r="H240" s="160"/>
      <c r="I240" s="160"/>
      <c r="J240" s="160"/>
      <c r="K240" s="246"/>
      <c r="L240" s="160"/>
      <c r="M240" s="160"/>
      <c r="N240" s="160"/>
      <c r="O240" s="160"/>
      <c r="P240" s="160"/>
      <c r="Q240" s="160"/>
    </row>
    <row r="241" spans="3:17" ht="15.75" customHeight="1">
      <c r="C241" s="160"/>
      <c r="D241" s="160"/>
      <c r="E241" s="160"/>
      <c r="F241" s="246"/>
      <c r="G241" s="160"/>
      <c r="H241" s="160"/>
      <c r="I241" s="160"/>
      <c r="J241" s="160"/>
      <c r="K241" s="246"/>
      <c r="L241" s="160"/>
      <c r="M241" s="160"/>
      <c r="N241" s="160"/>
      <c r="O241" s="160"/>
      <c r="P241" s="160"/>
      <c r="Q241" s="160"/>
    </row>
    <row r="242" spans="3:17" ht="15.75" customHeight="1">
      <c r="C242" s="160"/>
      <c r="D242" s="160"/>
      <c r="E242" s="160"/>
      <c r="F242" s="246"/>
      <c r="G242" s="160"/>
      <c r="H242" s="160"/>
      <c r="I242" s="160"/>
      <c r="J242" s="160"/>
      <c r="K242" s="246"/>
      <c r="L242" s="160"/>
      <c r="M242" s="160"/>
      <c r="N242" s="160"/>
      <c r="O242" s="160"/>
      <c r="P242" s="160"/>
      <c r="Q242" s="160"/>
    </row>
    <row r="243" spans="3:17" ht="15.75" customHeight="1">
      <c r="C243" s="160"/>
      <c r="D243" s="160"/>
      <c r="E243" s="160"/>
      <c r="F243" s="246"/>
      <c r="G243" s="160"/>
      <c r="H243" s="160"/>
      <c r="I243" s="160"/>
      <c r="J243" s="160"/>
      <c r="K243" s="246"/>
      <c r="L243" s="160"/>
      <c r="M243" s="160"/>
      <c r="N243" s="160"/>
      <c r="O243" s="160"/>
      <c r="P243" s="160"/>
      <c r="Q243" s="160"/>
    </row>
    <row r="244" spans="3:17" ht="15.75" customHeight="1">
      <c r="C244" s="160"/>
      <c r="D244" s="160"/>
      <c r="E244" s="160"/>
      <c r="F244" s="246"/>
      <c r="G244" s="160"/>
      <c r="H244" s="160"/>
      <c r="I244" s="160"/>
      <c r="J244" s="160"/>
      <c r="K244" s="246"/>
      <c r="L244" s="160"/>
      <c r="M244" s="160"/>
      <c r="N244" s="160"/>
      <c r="O244" s="160"/>
      <c r="P244" s="160"/>
      <c r="Q244" s="160"/>
    </row>
    <row r="245" spans="3:17" ht="15.75" customHeight="1">
      <c r="C245" s="160"/>
      <c r="D245" s="160"/>
      <c r="E245" s="160"/>
      <c r="F245" s="246"/>
      <c r="G245" s="160"/>
      <c r="H245" s="160"/>
      <c r="I245" s="160"/>
      <c r="J245" s="160"/>
      <c r="K245" s="246"/>
      <c r="L245" s="160"/>
      <c r="M245" s="160"/>
      <c r="N245" s="160"/>
      <c r="O245" s="160"/>
      <c r="P245" s="160"/>
      <c r="Q245" s="160"/>
    </row>
    <row r="246" spans="3:17" ht="15.75" customHeight="1">
      <c r="C246" s="160"/>
      <c r="D246" s="160"/>
      <c r="E246" s="160"/>
      <c r="F246" s="246"/>
      <c r="G246" s="160"/>
      <c r="H246" s="160"/>
      <c r="I246" s="160"/>
      <c r="J246" s="160"/>
      <c r="K246" s="246"/>
      <c r="L246" s="160"/>
      <c r="M246" s="160"/>
      <c r="N246" s="160"/>
      <c r="O246" s="160"/>
      <c r="P246" s="160"/>
      <c r="Q246" s="160"/>
    </row>
    <row r="247" spans="3:17" ht="15.75" customHeight="1">
      <c r="C247" s="160"/>
      <c r="D247" s="160"/>
      <c r="E247" s="160"/>
      <c r="F247" s="246"/>
      <c r="G247" s="160"/>
      <c r="H247" s="160"/>
      <c r="I247" s="160"/>
      <c r="J247" s="160"/>
      <c r="K247" s="246"/>
      <c r="L247" s="160"/>
      <c r="M247" s="160"/>
      <c r="N247" s="160"/>
      <c r="O247" s="160"/>
      <c r="P247" s="160"/>
      <c r="Q247" s="160"/>
    </row>
    <row r="248" spans="3:17" ht="15.75" customHeight="1">
      <c r="C248" s="160"/>
      <c r="D248" s="160"/>
      <c r="E248" s="160"/>
      <c r="F248" s="246"/>
      <c r="G248" s="160"/>
      <c r="H248" s="160"/>
      <c r="I248" s="160"/>
      <c r="J248" s="160"/>
      <c r="K248" s="246"/>
      <c r="L248" s="160"/>
      <c r="M248" s="160"/>
      <c r="N248" s="160"/>
      <c r="O248" s="160"/>
      <c r="P248" s="160"/>
      <c r="Q248" s="160"/>
    </row>
    <row r="249" spans="3:17" ht="15.75" customHeight="1">
      <c r="C249" s="160"/>
      <c r="D249" s="160"/>
      <c r="E249" s="160"/>
      <c r="F249" s="246"/>
      <c r="G249" s="160"/>
      <c r="H249" s="160"/>
      <c r="I249" s="160"/>
      <c r="J249" s="160"/>
      <c r="K249" s="246"/>
      <c r="L249" s="160"/>
      <c r="M249" s="160"/>
      <c r="N249" s="160"/>
      <c r="O249" s="160"/>
      <c r="P249" s="160"/>
      <c r="Q249" s="160"/>
    </row>
    <row r="250" spans="3:17" ht="15.75" customHeight="1">
      <c r="C250" s="160"/>
      <c r="D250" s="160"/>
      <c r="E250" s="160"/>
      <c r="F250" s="246"/>
      <c r="G250" s="160"/>
      <c r="H250" s="160"/>
      <c r="I250" s="160"/>
      <c r="J250" s="160"/>
      <c r="K250" s="246"/>
      <c r="L250" s="160"/>
      <c r="M250" s="160"/>
      <c r="N250" s="160"/>
      <c r="O250" s="160"/>
      <c r="P250" s="160"/>
      <c r="Q250" s="160"/>
    </row>
    <row r="251" spans="3:17" ht="15.75" customHeight="1">
      <c r="C251" s="160"/>
      <c r="D251" s="160"/>
      <c r="E251" s="160"/>
      <c r="F251" s="246"/>
      <c r="G251" s="160"/>
      <c r="H251" s="160"/>
      <c r="I251" s="160"/>
      <c r="J251" s="160"/>
      <c r="K251" s="246"/>
      <c r="L251" s="160"/>
      <c r="M251" s="160"/>
      <c r="N251" s="160"/>
      <c r="O251" s="160"/>
      <c r="P251" s="160"/>
      <c r="Q251" s="160"/>
    </row>
    <row r="252" spans="3:17" ht="15.75" customHeight="1">
      <c r="C252" s="160"/>
      <c r="D252" s="160"/>
      <c r="E252" s="160"/>
      <c r="F252" s="246"/>
      <c r="G252" s="160"/>
      <c r="H252" s="160"/>
      <c r="I252" s="160"/>
      <c r="J252" s="160"/>
      <c r="K252" s="246"/>
      <c r="L252" s="160"/>
      <c r="M252" s="160"/>
      <c r="N252" s="160"/>
      <c r="O252" s="160"/>
      <c r="P252" s="160"/>
      <c r="Q252" s="160"/>
    </row>
    <row r="253" spans="3:17" ht="15.75" customHeight="1">
      <c r="C253" s="160"/>
      <c r="D253" s="160"/>
      <c r="E253" s="160"/>
      <c r="F253" s="246"/>
      <c r="G253" s="160"/>
      <c r="H253" s="160"/>
      <c r="I253" s="160"/>
      <c r="J253" s="160"/>
      <c r="K253" s="246"/>
      <c r="L253" s="160"/>
      <c r="M253" s="160"/>
      <c r="N253" s="160"/>
      <c r="O253" s="160"/>
      <c r="P253" s="160"/>
      <c r="Q253" s="160"/>
    </row>
    <row r="254" spans="3:17" ht="15.75" customHeight="1">
      <c r="C254" s="160"/>
      <c r="D254" s="160"/>
      <c r="E254" s="160"/>
      <c r="F254" s="246"/>
      <c r="G254" s="160"/>
      <c r="H254" s="160"/>
      <c r="I254" s="160"/>
      <c r="J254" s="160"/>
      <c r="K254" s="246"/>
      <c r="L254" s="160"/>
      <c r="M254" s="160"/>
      <c r="N254" s="160"/>
      <c r="O254" s="160"/>
      <c r="P254" s="160"/>
      <c r="Q254" s="160"/>
    </row>
    <row r="255" spans="3:17" ht="15.75" customHeight="1">
      <c r="C255" s="160"/>
      <c r="D255" s="160"/>
      <c r="E255" s="160"/>
      <c r="F255" s="246"/>
      <c r="G255" s="160"/>
      <c r="H255" s="160"/>
      <c r="I255" s="160"/>
      <c r="J255" s="160"/>
      <c r="K255" s="246"/>
      <c r="L255" s="160"/>
      <c r="M255" s="160"/>
      <c r="N255" s="160"/>
      <c r="O255" s="160"/>
      <c r="P255" s="160"/>
      <c r="Q255" s="160"/>
    </row>
    <row r="256" spans="3:17" ht="15.75" customHeight="1">
      <c r="C256" s="160"/>
      <c r="D256" s="160"/>
      <c r="E256" s="160"/>
      <c r="F256" s="246"/>
      <c r="G256" s="160"/>
      <c r="H256" s="160"/>
      <c r="I256" s="160"/>
      <c r="J256" s="160"/>
      <c r="K256" s="246"/>
      <c r="L256" s="160"/>
      <c r="M256" s="160"/>
      <c r="N256" s="160"/>
      <c r="O256" s="160"/>
      <c r="P256" s="160"/>
      <c r="Q256" s="160"/>
    </row>
    <row r="257" spans="3:17" ht="15.75" customHeight="1">
      <c r="C257" s="160"/>
      <c r="D257" s="160"/>
      <c r="E257" s="160"/>
      <c r="F257" s="246"/>
      <c r="G257" s="160"/>
      <c r="H257" s="160"/>
      <c r="I257" s="160"/>
      <c r="J257" s="160"/>
      <c r="K257" s="246"/>
      <c r="L257" s="160"/>
      <c r="M257" s="160"/>
      <c r="N257" s="160"/>
      <c r="O257" s="160"/>
      <c r="P257" s="160"/>
      <c r="Q257" s="160"/>
    </row>
    <row r="258" spans="3:17" ht="15.75" customHeight="1">
      <c r="C258" s="160"/>
      <c r="D258" s="160"/>
      <c r="E258" s="160"/>
      <c r="F258" s="246"/>
      <c r="G258" s="160"/>
      <c r="H258" s="160"/>
      <c r="I258" s="160"/>
      <c r="J258" s="160"/>
      <c r="K258" s="246"/>
      <c r="L258" s="160"/>
      <c r="M258" s="160"/>
      <c r="N258" s="160"/>
      <c r="O258" s="160"/>
      <c r="P258" s="160"/>
      <c r="Q258" s="160"/>
    </row>
    <row r="259" spans="3:17" ht="15.75" customHeight="1">
      <c r="C259" s="160"/>
      <c r="D259" s="160"/>
      <c r="E259" s="160"/>
      <c r="F259" s="246"/>
      <c r="G259" s="160"/>
      <c r="H259" s="160"/>
      <c r="I259" s="160"/>
      <c r="J259" s="160"/>
      <c r="K259" s="246"/>
      <c r="L259" s="160"/>
      <c r="M259" s="160"/>
      <c r="N259" s="160"/>
      <c r="O259" s="160"/>
      <c r="P259" s="160"/>
      <c r="Q259" s="160"/>
    </row>
    <row r="260" spans="3:17" ht="15.75" customHeight="1">
      <c r="C260" s="160"/>
      <c r="D260" s="160"/>
      <c r="E260" s="160"/>
      <c r="F260" s="246"/>
      <c r="G260" s="160"/>
      <c r="H260" s="160"/>
      <c r="I260" s="160"/>
      <c r="J260" s="160"/>
      <c r="K260" s="246"/>
      <c r="L260" s="160"/>
      <c r="M260" s="160"/>
      <c r="N260" s="160"/>
      <c r="O260" s="160"/>
      <c r="P260" s="160"/>
      <c r="Q260" s="160"/>
    </row>
    <row r="261" spans="3:17" ht="15.75" customHeight="1">
      <c r="C261" s="160"/>
      <c r="D261" s="160"/>
      <c r="E261" s="160"/>
      <c r="F261" s="246"/>
      <c r="G261" s="160"/>
      <c r="H261" s="160"/>
      <c r="I261" s="160"/>
      <c r="J261" s="160"/>
      <c r="K261" s="246"/>
      <c r="L261" s="160"/>
      <c r="M261" s="160"/>
      <c r="N261" s="160"/>
      <c r="O261" s="160"/>
      <c r="P261" s="160"/>
      <c r="Q261" s="160"/>
    </row>
    <row r="262" spans="3:17" ht="15.75" customHeight="1">
      <c r="C262" s="160"/>
      <c r="D262" s="160"/>
      <c r="E262" s="160"/>
      <c r="F262" s="246"/>
      <c r="G262" s="160"/>
      <c r="H262" s="160"/>
      <c r="I262" s="160"/>
      <c r="J262" s="160"/>
      <c r="K262" s="246"/>
      <c r="L262" s="160"/>
      <c r="M262" s="160"/>
      <c r="N262" s="160"/>
      <c r="O262" s="160"/>
      <c r="P262" s="160"/>
      <c r="Q262" s="160"/>
    </row>
    <row r="263" spans="3:17" ht="15.75" customHeight="1">
      <c r="C263" s="160"/>
      <c r="D263" s="160"/>
      <c r="E263" s="160"/>
      <c r="F263" s="246"/>
      <c r="G263" s="160"/>
      <c r="H263" s="160"/>
      <c r="I263" s="160"/>
      <c r="J263" s="160"/>
      <c r="K263" s="246"/>
      <c r="L263" s="160"/>
      <c r="M263" s="160"/>
      <c r="N263" s="160"/>
      <c r="O263" s="160"/>
      <c r="P263" s="160"/>
      <c r="Q263" s="160"/>
    </row>
    <row r="264" spans="3:17" ht="15.75" customHeight="1">
      <c r="C264" s="160"/>
      <c r="D264" s="160"/>
      <c r="E264" s="160"/>
      <c r="F264" s="246"/>
      <c r="G264" s="160"/>
      <c r="H264" s="160"/>
      <c r="I264" s="160"/>
      <c r="J264" s="160"/>
      <c r="K264" s="246"/>
      <c r="L264" s="160"/>
      <c r="M264" s="160"/>
      <c r="N264" s="160"/>
      <c r="O264" s="160"/>
      <c r="P264" s="160"/>
      <c r="Q264" s="160"/>
    </row>
    <row r="265" spans="3:17" ht="15.75" customHeight="1">
      <c r="C265" s="160"/>
      <c r="D265" s="160"/>
      <c r="E265" s="160"/>
      <c r="F265" s="246"/>
      <c r="G265" s="160"/>
      <c r="H265" s="160"/>
      <c r="I265" s="160"/>
      <c r="J265" s="160"/>
      <c r="K265" s="246"/>
      <c r="L265" s="160"/>
      <c r="M265" s="160"/>
      <c r="N265" s="160"/>
      <c r="O265" s="160"/>
      <c r="P265" s="160"/>
      <c r="Q265" s="160"/>
    </row>
    <row r="266" spans="3:17" ht="15.75" customHeight="1">
      <c r="C266" s="160"/>
      <c r="D266" s="160"/>
      <c r="E266" s="160"/>
      <c r="F266" s="246"/>
      <c r="G266" s="160"/>
      <c r="H266" s="160"/>
      <c r="I266" s="160"/>
      <c r="J266" s="160"/>
      <c r="K266" s="246"/>
      <c r="L266" s="160"/>
      <c r="M266" s="160"/>
      <c r="N266" s="160"/>
      <c r="O266" s="160"/>
      <c r="P266" s="160"/>
      <c r="Q266" s="160"/>
    </row>
    <row r="267" spans="3:17" ht="15.75" customHeight="1">
      <c r="C267" s="160"/>
      <c r="D267" s="160"/>
      <c r="E267" s="160"/>
      <c r="F267" s="246"/>
      <c r="G267" s="160"/>
      <c r="H267" s="160"/>
      <c r="I267" s="160"/>
      <c r="J267" s="160"/>
      <c r="K267" s="246"/>
      <c r="L267" s="160"/>
      <c r="M267" s="160"/>
      <c r="N267" s="160"/>
      <c r="O267" s="160"/>
      <c r="P267" s="160"/>
      <c r="Q267" s="160"/>
    </row>
    <row r="268" spans="3:17" ht="15.75" customHeight="1">
      <c r="C268" s="160"/>
      <c r="D268" s="160"/>
      <c r="E268" s="160"/>
      <c r="F268" s="246"/>
      <c r="G268" s="160"/>
      <c r="H268" s="160"/>
      <c r="I268" s="160"/>
      <c r="J268" s="160"/>
      <c r="K268" s="246"/>
      <c r="L268" s="160"/>
      <c r="M268" s="160"/>
      <c r="N268" s="160"/>
      <c r="O268" s="160"/>
      <c r="P268" s="160"/>
      <c r="Q268" s="160"/>
    </row>
    <row r="269" spans="3:17" ht="15.75" customHeight="1">
      <c r="C269" s="160"/>
      <c r="D269" s="160"/>
      <c r="E269" s="160"/>
      <c r="F269" s="246"/>
      <c r="G269" s="160"/>
      <c r="H269" s="160"/>
      <c r="I269" s="160"/>
      <c r="J269" s="160"/>
      <c r="K269" s="246"/>
      <c r="L269" s="160"/>
      <c r="M269" s="160"/>
      <c r="N269" s="160"/>
      <c r="O269" s="160"/>
      <c r="P269" s="160"/>
      <c r="Q269" s="160"/>
    </row>
    <row r="270" spans="3:17" ht="15.75" customHeight="1">
      <c r="C270" s="160"/>
      <c r="D270" s="160"/>
      <c r="E270" s="160"/>
      <c r="F270" s="246"/>
      <c r="G270" s="160"/>
      <c r="H270" s="160"/>
      <c r="I270" s="160"/>
      <c r="J270" s="160"/>
      <c r="K270" s="246"/>
      <c r="L270" s="160"/>
      <c r="M270" s="160"/>
      <c r="N270" s="160"/>
      <c r="O270" s="160"/>
      <c r="P270" s="160"/>
      <c r="Q270" s="160"/>
    </row>
    <row r="271" spans="3:17" ht="15.75" customHeight="1">
      <c r="C271" s="160"/>
      <c r="D271" s="160"/>
      <c r="E271" s="160"/>
      <c r="F271" s="246"/>
      <c r="G271" s="160"/>
      <c r="H271" s="160"/>
      <c r="I271" s="160"/>
      <c r="J271" s="160"/>
      <c r="K271" s="246"/>
      <c r="L271" s="160"/>
      <c r="M271" s="160"/>
      <c r="N271" s="160"/>
      <c r="O271" s="160"/>
      <c r="P271" s="160"/>
      <c r="Q271" s="160"/>
    </row>
    <row r="272" spans="3:17" ht="15.75" customHeight="1">
      <c r="C272" s="160"/>
      <c r="D272" s="160"/>
      <c r="E272" s="160"/>
      <c r="F272" s="246"/>
      <c r="G272" s="160"/>
      <c r="H272" s="160"/>
      <c r="I272" s="160"/>
      <c r="J272" s="160"/>
      <c r="K272" s="246"/>
      <c r="L272" s="160"/>
      <c r="M272" s="160"/>
      <c r="N272" s="160"/>
      <c r="O272" s="160"/>
      <c r="P272" s="160"/>
      <c r="Q272" s="160"/>
    </row>
    <row r="273" spans="3:17" ht="15.75" customHeight="1">
      <c r="C273" s="160"/>
      <c r="D273" s="160"/>
      <c r="E273" s="160"/>
      <c r="F273" s="246"/>
      <c r="G273" s="160"/>
      <c r="H273" s="160"/>
      <c r="I273" s="160"/>
      <c r="J273" s="160"/>
      <c r="K273" s="246"/>
      <c r="L273" s="160"/>
      <c r="M273" s="160"/>
      <c r="N273" s="160"/>
      <c r="O273" s="160"/>
      <c r="P273" s="160"/>
      <c r="Q273" s="160"/>
    </row>
    <row r="274" spans="3:17" ht="15.75" customHeight="1">
      <c r="C274" s="160"/>
      <c r="D274" s="160"/>
      <c r="E274" s="160"/>
      <c r="F274" s="246"/>
      <c r="G274" s="160"/>
      <c r="H274" s="160"/>
      <c r="I274" s="160"/>
      <c r="J274" s="160"/>
      <c r="K274" s="246"/>
      <c r="L274" s="160"/>
      <c r="M274" s="160"/>
      <c r="N274" s="160"/>
      <c r="O274" s="160"/>
      <c r="P274" s="160"/>
      <c r="Q274" s="160"/>
    </row>
    <row r="275" spans="3:17" ht="15.75" customHeight="1">
      <c r="C275" s="160"/>
      <c r="D275" s="160"/>
      <c r="E275" s="160"/>
      <c r="F275" s="246"/>
      <c r="G275" s="160"/>
      <c r="H275" s="160"/>
      <c r="I275" s="160"/>
      <c r="J275" s="160"/>
      <c r="K275" s="246"/>
      <c r="L275" s="160"/>
      <c r="M275" s="160"/>
      <c r="N275" s="160"/>
      <c r="O275" s="160"/>
      <c r="P275" s="160"/>
      <c r="Q275" s="160"/>
    </row>
    <row r="276" spans="3:17" ht="15.75" customHeight="1">
      <c r="C276" s="160"/>
      <c r="D276" s="160"/>
      <c r="E276" s="160"/>
      <c r="F276" s="246"/>
      <c r="G276" s="160"/>
      <c r="H276" s="160"/>
      <c r="I276" s="160"/>
      <c r="J276" s="160"/>
      <c r="K276" s="246"/>
      <c r="L276" s="160"/>
      <c r="M276" s="160"/>
      <c r="N276" s="160"/>
      <c r="O276" s="160"/>
      <c r="P276" s="160"/>
      <c r="Q276" s="160"/>
    </row>
    <row r="277" spans="3:17" ht="15.75" customHeight="1">
      <c r="C277" s="160"/>
      <c r="D277" s="160"/>
      <c r="E277" s="160"/>
      <c r="F277" s="246"/>
      <c r="G277" s="160"/>
      <c r="H277" s="160"/>
      <c r="I277" s="160"/>
      <c r="J277" s="160"/>
      <c r="K277" s="246"/>
      <c r="L277" s="160"/>
      <c r="M277" s="160"/>
      <c r="N277" s="160"/>
      <c r="O277" s="160"/>
      <c r="P277" s="160"/>
      <c r="Q277" s="160"/>
    </row>
    <row r="278" spans="3:17" ht="15.75" customHeight="1">
      <c r="C278" s="160"/>
      <c r="D278" s="160"/>
      <c r="E278" s="160"/>
      <c r="F278" s="246"/>
      <c r="G278" s="160"/>
      <c r="H278" s="160"/>
      <c r="I278" s="160"/>
      <c r="J278" s="160"/>
      <c r="K278" s="246"/>
      <c r="L278" s="160"/>
      <c r="M278" s="160"/>
      <c r="N278" s="160"/>
      <c r="O278" s="160"/>
      <c r="P278" s="160"/>
      <c r="Q278" s="160"/>
    </row>
    <row r="279" spans="3:17" ht="15.75" customHeight="1">
      <c r="C279" s="160"/>
      <c r="D279" s="160"/>
      <c r="E279" s="160"/>
      <c r="F279" s="246"/>
      <c r="G279" s="160"/>
      <c r="H279" s="160"/>
      <c r="I279" s="160"/>
      <c r="J279" s="160"/>
      <c r="K279" s="246"/>
      <c r="L279" s="160"/>
      <c r="M279" s="160"/>
      <c r="N279" s="160"/>
      <c r="O279" s="160"/>
      <c r="P279" s="160"/>
      <c r="Q279" s="160"/>
    </row>
    <row r="280" spans="3:17" ht="15.75" customHeight="1">
      <c r="C280" s="160"/>
      <c r="D280" s="160"/>
      <c r="E280" s="160"/>
      <c r="F280" s="246"/>
      <c r="G280" s="160"/>
      <c r="H280" s="160"/>
      <c r="I280" s="160"/>
      <c r="J280" s="160"/>
      <c r="K280" s="246"/>
      <c r="L280" s="160"/>
      <c r="M280" s="160"/>
      <c r="N280" s="160"/>
      <c r="O280" s="160"/>
      <c r="P280" s="160"/>
      <c r="Q280" s="160"/>
    </row>
    <row r="281" spans="3:17" ht="15.75" customHeight="1">
      <c r="C281" s="160"/>
      <c r="D281" s="160"/>
      <c r="E281" s="160"/>
      <c r="F281" s="246"/>
      <c r="G281" s="160"/>
      <c r="H281" s="160"/>
      <c r="I281" s="160"/>
      <c r="J281" s="160"/>
      <c r="K281" s="246"/>
      <c r="L281" s="160"/>
      <c r="M281" s="160"/>
      <c r="N281" s="160"/>
      <c r="O281" s="160"/>
      <c r="P281" s="160"/>
      <c r="Q281" s="160"/>
    </row>
    <row r="282" spans="3:17" ht="15.75" customHeight="1">
      <c r="C282" s="160"/>
      <c r="D282" s="160"/>
      <c r="E282" s="160"/>
      <c r="F282" s="246"/>
      <c r="G282" s="160"/>
      <c r="H282" s="160"/>
      <c r="I282" s="160"/>
      <c r="J282" s="160"/>
      <c r="K282" s="246"/>
      <c r="L282" s="160"/>
      <c r="M282" s="160"/>
      <c r="N282" s="160"/>
      <c r="O282" s="160"/>
      <c r="P282" s="160"/>
      <c r="Q282" s="160"/>
    </row>
    <row r="283" spans="3:17" ht="15.75" customHeight="1">
      <c r="C283" s="160"/>
      <c r="D283" s="160"/>
      <c r="E283" s="160"/>
      <c r="F283" s="246"/>
      <c r="G283" s="160"/>
      <c r="H283" s="160"/>
      <c r="I283" s="160"/>
      <c r="J283" s="160"/>
      <c r="K283" s="246"/>
      <c r="L283" s="160"/>
      <c r="M283" s="160"/>
      <c r="N283" s="160"/>
      <c r="O283" s="160"/>
      <c r="P283" s="160"/>
      <c r="Q283" s="160"/>
    </row>
    <row r="284" spans="3:17" ht="15.75" customHeight="1">
      <c r="C284" s="160"/>
      <c r="D284" s="160"/>
      <c r="E284" s="160"/>
      <c r="F284" s="246"/>
      <c r="G284" s="160"/>
      <c r="H284" s="160"/>
      <c r="I284" s="160"/>
      <c r="J284" s="160"/>
      <c r="K284" s="246"/>
      <c r="L284" s="160"/>
      <c r="M284" s="160"/>
      <c r="N284" s="160"/>
      <c r="O284" s="160"/>
      <c r="P284" s="160"/>
      <c r="Q284" s="160"/>
    </row>
    <row r="285" spans="3:17" ht="15.75" customHeight="1">
      <c r="C285" s="160"/>
      <c r="D285" s="160"/>
      <c r="E285" s="160"/>
      <c r="F285" s="246"/>
      <c r="G285" s="160"/>
      <c r="H285" s="160"/>
      <c r="I285" s="160"/>
      <c r="J285" s="160"/>
      <c r="K285" s="246"/>
      <c r="L285" s="160"/>
      <c r="M285" s="160"/>
      <c r="N285" s="160"/>
      <c r="O285" s="160"/>
      <c r="P285" s="160"/>
      <c r="Q285" s="160"/>
    </row>
    <row r="286" spans="3:17" ht="15.75" customHeight="1">
      <c r="C286" s="160"/>
      <c r="D286" s="160"/>
      <c r="E286" s="160"/>
      <c r="F286" s="246"/>
      <c r="G286" s="160"/>
      <c r="H286" s="160"/>
      <c r="I286" s="160"/>
      <c r="J286" s="160"/>
      <c r="K286" s="246"/>
      <c r="L286" s="160"/>
      <c r="M286" s="160"/>
      <c r="N286" s="160"/>
      <c r="O286" s="160"/>
      <c r="P286" s="160"/>
      <c r="Q286" s="160"/>
    </row>
    <row r="287" spans="3:17" ht="15.75" customHeight="1">
      <c r="C287" s="160"/>
      <c r="D287" s="160"/>
      <c r="E287" s="160"/>
      <c r="F287" s="246"/>
      <c r="G287" s="160"/>
      <c r="H287" s="160"/>
      <c r="I287" s="160"/>
      <c r="J287" s="160"/>
      <c r="K287" s="246"/>
      <c r="L287" s="160"/>
      <c r="M287" s="160"/>
      <c r="N287" s="160"/>
      <c r="O287" s="160"/>
      <c r="P287" s="160"/>
      <c r="Q287" s="160"/>
    </row>
    <row r="288" spans="3:17" ht="15.75" customHeight="1">
      <c r="C288" s="160"/>
      <c r="D288" s="160"/>
      <c r="E288" s="160"/>
      <c r="F288" s="246"/>
      <c r="G288" s="160"/>
      <c r="H288" s="160"/>
      <c r="I288" s="160"/>
      <c r="J288" s="160"/>
      <c r="K288" s="246"/>
      <c r="L288" s="160"/>
      <c r="M288" s="160"/>
      <c r="N288" s="160"/>
      <c r="O288" s="160"/>
      <c r="P288" s="160"/>
      <c r="Q288" s="160"/>
    </row>
    <row r="289" spans="3:17" ht="15.75" customHeight="1">
      <c r="C289" s="160"/>
      <c r="D289" s="160"/>
      <c r="E289" s="160"/>
      <c r="F289" s="246"/>
      <c r="G289" s="160"/>
      <c r="H289" s="160"/>
      <c r="I289" s="160"/>
      <c r="J289" s="160"/>
      <c r="K289" s="246"/>
      <c r="L289" s="160"/>
      <c r="M289" s="160"/>
      <c r="N289" s="160"/>
      <c r="O289" s="160"/>
      <c r="P289" s="160"/>
      <c r="Q289" s="160"/>
    </row>
    <row r="290" spans="3:17" ht="15.75" customHeight="1">
      <c r="C290" s="160"/>
      <c r="D290" s="160"/>
      <c r="E290" s="160"/>
      <c r="F290" s="246"/>
      <c r="G290" s="160"/>
      <c r="H290" s="160"/>
      <c r="I290" s="160"/>
      <c r="J290" s="160"/>
      <c r="K290" s="246"/>
      <c r="L290" s="160"/>
      <c r="M290" s="160"/>
      <c r="N290" s="160"/>
      <c r="O290" s="160"/>
      <c r="P290" s="160"/>
      <c r="Q290" s="160"/>
    </row>
    <row r="291" spans="3:17" ht="15.75" customHeight="1">
      <c r="C291" s="160"/>
      <c r="D291" s="160"/>
      <c r="E291" s="160"/>
      <c r="F291" s="246"/>
      <c r="G291" s="160"/>
      <c r="H291" s="160"/>
      <c r="I291" s="160"/>
      <c r="J291" s="160"/>
      <c r="K291" s="246"/>
      <c r="L291" s="160"/>
      <c r="M291" s="160"/>
      <c r="N291" s="160"/>
      <c r="O291" s="160"/>
      <c r="P291" s="160"/>
      <c r="Q291" s="160"/>
    </row>
    <row r="292" spans="3:17" ht="15.75" customHeight="1">
      <c r="C292" s="160"/>
      <c r="D292" s="160"/>
      <c r="E292" s="160"/>
      <c r="F292" s="246"/>
      <c r="G292" s="160"/>
      <c r="H292" s="160"/>
      <c r="I292" s="160"/>
      <c r="J292" s="160"/>
      <c r="K292" s="246"/>
      <c r="L292" s="160"/>
      <c r="M292" s="160"/>
      <c r="N292" s="160"/>
      <c r="O292" s="160"/>
      <c r="P292" s="160"/>
      <c r="Q292" s="160"/>
    </row>
    <row r="293" spans="3:17" ht="15.75" customHeight="1">
      <c r="C293" s="160"/>
      <c r="D293" s="160"/>
      <c r="E293" s="160"/>
      <c r="F293" s="246"/>
      <c r="G293" s="160"/>
      <c r="H293" s="160"/>
      <c r="I293" s="160"/>
      <c r="J293" s="160"/>
      <c r="K293" s="246"/>
      <c r="L293" s="160"/>
      <c r="M293" s="160"/>
      <c r="N293" s="160"/>
      <c r="O293" s="160"/>
      <c r="P293" s="160"/>
      <c r="Q293" s="160"/>
    </row>
    <row r="294" spans="3:17" ht="15.75" customHeight="1">
      <c r="C294" s="160"/>
      <c r="D294" s="160"/>
      <c r="E294" s="160"/>
      <c r="F294" s="246"/>
      <c r="G294" s="160"/>
      <c r="H294" s="160"/>
      <c r="I294" s="160"/>
      <c r="J294" s="160"/>
      <c r="K294" s="246"/>
      <c r="L294" s="160"/>
      <c r="M294" s="160"/>
      <c r="N294" s="160"/>
      <c r="O294" s="160"/>
      <c r="P294" s="160"/>
      <c r="Q294" s="160"/>
    </row>
    <row r="295" spans="3:17" ht="15.75" customHeight="1">
      <c r="C295" s="160"/>
      <c r="D295" s="160"/>
      <c r="E295" s="160"/>
      <c r="F295" s="246"/>
      <c r="G295" s="160"/>
      <c r="H295" s="160"/>
      <c r="I295" s="160"/>
      <c r="J295" s="160"/>
      <c r="K295" s="246"/>
      <c r="L295" s="160"/>
      <c r="M295" s="160"/>
      <c r="N295" s="160"/>
      <c r="O295" s="160"/>
      <c r="P295" s="160"/>
      <c r="Q295" s="160"/>
    </row>
    <row r="296" spans="3:17" ht="15.75" customHeight="1">
      <c r="C296" s="160"/>
      <c r="D296" s="160"/>
      <c r="E296" s="160"/>
      <c r="F296" s="246"/>
      <c r="G296" s="160"/>
      <c r="H296" s="160"/>
      <c r="I296" s="160"/>
      <c r="J296" s="160"/>
      <c r="K296" s="246"/>
      <c r="L296" s="160"/>
      <c r="M296" s="160"/>
      <c r="N296" s="160"/>
      <c r="O296" s="160"/>
      <c r="P296" s="160"/>
      <c r="Q296" s="160"/>
    </row>
    <row r="297" spans="3:17" ht="15.75" customHeight="1">
      <c r="C297" s="160"/>
      <c r="D297" s="160"/>
      <c r="E297" s="160"/>
      <c r="F297" s="246"/>
      <c r="G297" s="160"/>
      <c r="H297" s="160"/>
      <c r="I297" s="160"/>
      <c r="J297" s="160"/>
      <c r="K297" s="246"/>
      <c r="L297" s="160"/>
      <c r="M297" s="160"/>
      <c r="N297" s="160"/>
      <c r="O297" s="160"/>
      <c r="P297" s="160"/>
      <c r="Q297" s="160"/>
    </row>
    <row r="298" spans="3:17" ht="15.75" customHeight="1">
      <c r="C298" s="160"/>
      <c r="D298" s="160"/>
      <c r="E298" s="160"/>
      <c r="F298" s="246"/>
      <c r="G298" s="160"/>
      <c r="H298" s="160"/>
      <c r="I298" s="160"/>
      <c r="J298" s="160"/>
      <c r="K298" s="246"/>
      <c r="L298" s="160"/>
      <c r="M298" s="160"/>
      <c r="N298" s="160"/>
      <c r="O298" s="160"/>
      <c r="P298" s="160"/>
      <c r="Q298" s="160"/>
    </row>
    <row r="299" spans="3:17" ht="15.75" customHeight="1">
      <c r="C299" s="160"/>
      <c r="D299" s="160"/>
      <c r="E299" s="160"/>
      <c r="F299" s="246"/>
      <c r="G299" s="160"/>
      <c r="H299" s="160"/>
      <c r="I299" s="160"/>
      <c r="J299" s="160"/>
      <c r="K299" s="246"/>
      <c r="L299" s="160"/>
      <c r="M299" s="160"/>
      <c r="N299" s="160"/>
      <c r="O299" s="160"/>
      <c r="P299" s="160"/>
      <c r="Q299" s="160"/>
    </row>
    <row r="300" spans="3:17" ht="15.75" customHeight="1">
      <c r="C300" s="160"/>
      <c r="D300" s="160"/>
      <c r="E300" s="160"/>
      <c r="F300" s="246"/>
      <c r="G300" s="160"/>
      <c r="H300" s="160"/>
      <c r="I300" s="160"/>
      <c r="J300" s="160"/>
      <c r="K300" s="246"/>
      <c r="L300" s="160"/>
      <c r="M300" s="160"/>
      <c r="N300" s="160"/>
      <c r="O300" s="160"/>
      <c r="P300" s="160"/>
      <c r="Q300" s="160"/>
    </row>
    <row r="301" spans="3:17" ht="15.75" customHeight="1">
      <c r="C301" s="160"/>
      <c r="D301" s="160"/>
      <c r="E301" s="160"/>
      <c r="F301" s="246"/>
      <c r="G301" s="160"/>
      <c r="H301" s="160"/>
      <c r="I301" s="160"/>
      <c r="J301" s="160"/>
      <c r="K301" s="246"/>
      <c r="L301" s="160"/>
      <c r="M301" s="160"/>
      <c r="N301" s="160"/>
      <c r="O301" s="160"/>
      <c r="P301" s="160"/>
      <c r="Q301" s="160"/>
    </row>
    <row r="302" spans="3:17" ht="15.75" customHeight="1">
      <c r="C302" s="160"/>
      <c r="D302" s="160"/>
      <c r="E302" s="160"/>
      <c r="F302" s="246"/>
      <c r="G302" s="160"/>
      <c r="H302" s="160"/>
      <c r="I302" s="160"/>
      <c r="J302" s="160"/>
      <c r="K302" s="246"/>
      <c r="L302" s="160"/>
      <c r="M302" s="160"/>
      <c r="N302" s="160"/>
      <c r="O302" s="160"/>
      <c r="P302" s="160"/>
      <c r="Q302" s="160"/>
    </row>
    <row r="303" spans="3:17" ht="15.75" customHeight="1">
      <c r="C303" s="160"/>
      <c r="D303" s="160"/>
      <c r="E303" s="160"/>
      <c r="F303" s="246"/>
      <c r="G303" s="160"/>
      <c r="H303" s="160"/>
      <c r="I303" s="160"/>
      <c r="J303" s="160"/>
      <c r="K303" s="246"/>
      <c r="L303" s="160"/>
      <c r="M303" s="160"/>
      <c r="N303" s="160"/>
      <c r="O303" s="160"/>
      <c r="P303" s="160"/>
      <c r="Q303" s="160"/>
    </row>
    <row r="304" spans="3:17" ht="15.75" customHeight="1">
      <c r="C304" s="160"/>
      <c r="D304" s="160"/>
      <c r="E304" s="160"/>
      <c r="F304" s="246"/>
      <c r="G304" s="160"/>
      <c r="H304" s="160"/>
      <c r="I304" s="160"/>
      <c r="J304" s="160"/>
      <c r="K304" s="246"/>
      <c r="L304" s="160"/>
      <c r="M304" s="160"/>
      <c r="N304" s="160"/>
      <c r="O304" s="160"/>
      <c r="P304" s="160"/>
      <c r="Q304" s="160"/>
    </row>
    <row r="305" spans="3:17" ht="15.75" customHeight="1">
      <c r="C305" s="160"/>
      <c r="D305" s="160"/>
      <c r="E305" s="160"/>
      <c r="F305" s="246"/>
      <c r="G305" s="160"/>
      <c r="H305" s="160"/>
      <c r="I305" s="160"/>
      <c r="J305" s="160"/>
      <c r="K305" s="246"/>
      <c r="L305" s="160"/>
      <c r="M305" s="160"/>
      <c r="N305" s="160"/>
      <c r="O305" s="160"/>
      <c r="P305" s="160"/>
      <c r="Q305" s="160"/>
    </row>
    <row r="306" spans="3:17" ht="15.75" customHeight="1">
      <c r="C306" s="160"/>
      <c r="D306" s="160"/>
      <c r="E306" s="160"/>
      <c r="F306" s="246"/>
      <c r="G306" s="160"/>
      <c r="H306" s="160"/>
      <c r="I306" s="160"/>
      <c r="J306" s="160"/>
      <c r="K306" s="246"/>
      <c r="L306" s="160"/>
      <c r="M306" s="160"/>
      <c r="N306" s="160"/>
      <c r="O306" s="160"/>
      <c r="P306" s="160"/>
      <c r="Q306" s="160"/>
    </row>
    <row r="307" spans="3:17" ht="15.75" customHeight="1">
      <c r="C307" s="160"/>
      <c r="D307" s="160"/>
      <c r="E307" s="160"/>
      <c r="F307" s="246"/>
      <c r="G307" s="160"/>
      <c r="H307" s="160"/>
      <c r="I307" s="160"/>
      <c r="J307" s="160"/>
      <c r="K307" s="246"/>
      <c r="L307" s="160"/>
      <c r="M307" s="160"/>
      <c r="N307" s="160"/>
      <c r="O307" s="160"/>
      <c r="P307" s="160"/>
      <c r="Q307" s="160"/>
    </row>
    <row r="308" spans="3:17" ht="15.75" customHeight="1">
      <c r="C308" s="160"/>
      <c r="D308" s="160"/>
      <c r="E308" s="160"/>
      <c r="F308" s="246"/>
      <c r="G308" s="160"/>
      <c r="H308" s="160"/>
      <c r="I308" s="160"/>
      <c r="J308" s="160"/>
      <c r="K308" s="246"/>
      <c r="L308" s="160"/>
      <c r="M308" s="160"/>
      <c r="N308" s="160"/>
      <c r="O308" s="160"/>
      <c r="P308" s="160"/>
      <c r="Q308" s="160"/>
    </row>
    <row r="309" spans="3:17" ht="15.75" customHeight="1">
      <c r="C309" s="160"/>
      <c r="D309" s="160"/>
      <c r="E309" s="160"/>
      <c r="F309" s="246"/>
      <c r="G309" s="160"/>
      <c r="H309" s="160"/>
      <c r="I309" s="160"/>
      <c r="J309" s="160"/>
      <c r="K309" s="246"/>
      <c r="L309" s="160"/>
      <c r="M309" s="160"/>
      <c r="N309" s="160"/>
      <c r="O309" s="160"/>
      <c r="P309" s="160"/>
      <c r="Q309" s="160"/>
    </row>
    <row r="310" spans="3:17" ht="15.75" customHeight="1">
      <c r="C310" s="160"/>
      <c r="D310" s="160"/>
      <c r="E310" s="160"/>
      <c r="F310" s="246"/>
      <c r="G310" s="160"/>
      <c r="H310" s="160"/>
      <c r="I310" s="160"/>
      <c r="J310" s="160"/>
      <c r="K310" s="246"/>
      <c r="L310" s="160"/>
      <c r="M310" s="160"/>
      <c r="N310" s="160"/>
      <c r="O310" s="160"/>
      <c r="P310" s="160"/>
      <c r="Q310" s="160"/>
    </row>
    <row r="311" spans="3:17" ht="15.75" customHeight="1">
      <c r="C311" s="160"/>
      <c r="D311" s="160"/>
      <c r="E311" s="160"/>
      <c r="F311" s="246"/>
      <c r="G311" s="160"/>
      <c r="H311" s="160"/>
      <c r="I311" s="160"/>
      <c r="J311" s="160"/>
      <c r="K311" s="246"/>
      <c r="L311" s="160"/>
      <c r="M311" s="160"/>
      <c r="N311" s="160"/>
      <c r="O311" s="160"/>
      <c r="P311" s="160"/>
      <c r="Q311" s="160"/>
    </row>
    <row r="312" spans="3:17" ht="15.75" customHeight="1">
      <c r="C312" s="160"/>
      <c r="D312" s="160"/>
      <c r="E312" s="160"/>
      <c r="F312" s="246"/>
      <c r="G312" s="160"/>
      <c r="H312" s="160"/>
      <c r="I312" s="160"/>
      <c r="J312" s="160"/>
      <c r="K312" s="246"/>
      <c r="L312" s="160"/>
      <c r="M312" s="160"/>
      <c r="N312" s="160"/>
      <c r="O312" s="160"/>
      <c r="P312" s="160"/>
      <c r="Q312" s="160"/>
    </row>
    <row r="313" spans="3:17" ht="15.75" customHeight="1">
      <c r="C313" s="160"/>
      <c r="D313" s="160"/>
      <c r="E313" s="160"/>
      <c r="F313" s="246"/>
      <c r="G313" s="160"/>
      <c r="H313" s="160"/>
      <c r="I313" s="160"/>
      <c r="J313" s="160"/>
      <c r="K313" s="246"/>
      <c r="L313" s="160"/>
      <c r="M313" s="160"/>
      <c r="N313" s="160"/>
      <c r="O313" s="160"/>
      <c r="P313" s="160"/>
      <c r="Q313" s="160"/>
    </row>
    <row r="314" spans="3:17" ht="15.75" customHeight="1">
      <c r="C314" s="160"/>
      <c r="D314" s="160"/>
      <c r="E314" s="160"/>
      <c r="F314" s="246"/>
      <c r="G314" s="160"/>
      <c r="H314" s="160"/>
      <c r="I314" s="160"/>
      <c r="J314" s="160"/>
      <c r="K314" s="246"/>
      <c r="L314" s="160"/>
      <c r="M314" s="160"/>
      <c r="N314" s="160"/>
      <c r="O314" s="160"/>
      <c r="P314" s="160"/>
      <c r="Q314" s="160"/>
    </row>
    <row r="315" spans="3:17" ht="15.75" customHeight="1">
      <c r="C315" s="160"/>
      <c r="D315" s="160"/>
      <c r="E315" s="160"/>
      <c r="F315" s="246"/>
      <c r="G315" s="160"/>
      <c r="H315" s="160"/>
      <c r="I315" s="160"/>
      <c r="J315" s="160"/>
      <c r="K315" s="246"/>
      <c r="L315" s="160"/>
      <c r="M315" s="160"/>
      <c r="N315" s="160"/>
      <c r="O315" s="160"/>
      <c r="P315" s="160"/>
      <c r="Q315" s="160"/>
    </row>
    <row r="316" spans="3:17" ht="15.75" customHeight="1">
      <c r="C316" s="160"/>
      <c r="D316" s="160"/>
      <c r="E316" s="160"/>
      <c r="F316" s="246"/>
      <c r="G316" s="160"/>
      <c r="H316" s="160"/>
      <c r="I316" s="160"/>
      <c r="J316" s="160"/>
      <c r="K316" s="246"/>
      <c r="L316" s="160"/>
      <c r="M316" s="160"/>
      <c r="N316" s="160"/>
      <c r="O316" s="160"/>
      <c r="P316" s="160"/>
      <c r="Q316" s="160"/>
    </row>
    <row r="317" spans="3:17" ht="15.75" customHeight="1">
      <c r="C317" s="160"/>
      <c r="D317" s="160"/>
      <c r="E317" s="160"/>
      <c r="F317" s="246"/>
      <c r="G317" s="160"/>
      <c r="H317" s="160"/>
      <c r="I317" s="160"/>
      <c r="J317" s="160"/>
      <c r="K317" s="246"/>
      <c r="L317" s="160"/>
      <c r="M317" s="160"/>
      <c r="N317" s="160"/>
      <c r="O317" s="160"/>
      <c r="P317" s="160"/>
      <c r="Q317" s="160"/>
    </row>
    <row r="318" spans="3:17" ht="15.75" customHeight="1">
      <c r="C318" s="160"/>
      <c r="D318" s="160"/>
      <c r="E318" s="160"/>
      <c r="F318" s="246"/>
      <c r="G318" s="160"/>
      <c r="H318" s="160"/>
      <c r="I318" s="160"/>
      <c r="J318" s="160"/>
      <c r="K318" s="246"/>
      <c r="L318" s="160"/>
      <c r="M318" s="160"/>
      <c r="N318" s="160"/>
      <c r="O318" s="160"/>
      <c r="P318" s="160"/>
      <c r="Q318" s="160"/>
    </row>
    <row r="319" spans="3:17" ht="15.75" customHeight="1">
      <c r="C319" s="160"/>
      <c r="D319" s="160"/>
      <c r="E319" s="160"/>
      <c r="F319" s="246"/>
      <c r="G319" s="160"/>
      <c r="H319" s="160"/>
      <c r="I319" s="160"/>
      <c r="J319" s="160"/>
      <c r="K319" s="246"/>
      <c r="L319" s="160"/>
      <c r="M319" s="160"/>
      <c r="N319" s="160"/>
      <c r="O319" s="160"/>
      <c r="P319" s="160"/>
      <c r="Q319" s="160"/>
    </row>
    <row r="320" spans="3:17" ht="15.75" customHeight="1">
      <c r="C320" s="160"/>
      <c r="D320" s="160"/>
      <c r="E320" s="160"/>
      <c r="F320" s="246"/>
      <c r="G320" s="160"/>
      <c r="H320" s="160"/>
      <c r="I320" s="160"/>
      <c r="J320" s="160"/>
      <c r="K320" s="246"/>
      <c r="L320" s="160"/>
      <c r="M320" s="160"/>
      <c r="N320" s="160"/>
      <c r="O320" s="160"/>
      <c r="P320" s="160"/>
      <c r="Q320" s="160"/>
    </row>
    <row r="321" spans="3:17" ht="15.75" customHeight="1">
      <c r="C321" s="160"/>
      <c r="D321" s="160"/>
      <c r="E321" s="160"/>
      <c r="F321" s="246"/>
      <c r="G321" s="160"/>
      <c r="H321" s="160"/>
      <c r="I321" s="160"/>
      <c r="J321" s="160"/>
      <c r="K321" s="246"/>
      <c r="L321" s="160"/>
      <c r="M321" s="160"/>
      <c r="N321" s="160"/>
      <c r="O321" s="160"/>
      <c r="P321" s="160"/>
      <c r="Q321" s="160"/>
    </row>
    <row r="322" spans="3:17" ht="15.75" customHeight="1">
      <c r="C322" s="160"/>
      <c r="D322" s="160"/>
      <c r="E322" s="160"/>
      <c r="F322" s="246"/>
      <c r="G322" s="160"/>
      <c r="H322" s="160"/>
      <c r="I322" s="160"/>
      <c r="J322" s="160"/>
      <c r="K322" s="246"/>
      <c r="L322" s="160"/>
      <c r="M322" s="160"/>
      <c r="N322" s="160"/>
      <c r="O322" s="160"/>
      <c r="P322" s="160"/>
      <c r="Q322" s="160"/>
    </row>
    <row r="323" spans="3:17" ht="15.75" customHeight="1">
      <c r="C323" s="160"/>
      <c r="D323" s="160"/>
      <c r="E323" s="160"/>
      <c r="F323" s="246"/>
      <c r="G323" s="160"/>
      <c r="H323" s="160"/>
      <c r="I323" s="160"/>
      <c r="J323" s="160"/>
      <c r="K323" s="246"/>
      <c r="L323" s="160"/>
      <c r="M323" s="160"/>
      <c r="N323" s="160"/>
      <c r="O323" s="160"/>
      <c r="P323" s="160"/>
      <c r="Q323" s="160"/>
    </row>
    <row r="324" spans="3:17" ht="15.75" customHeight="1">
      <c r="C324" s="160"/>
      <c r="D324" s="160"/>
      <c r="E324" s="160"/>
      <c r="F324" s="246"/>
      <c r="G324" s="160"/>
      <c r="H324" s="160"/>
      <c r="I324" s="160"/>
      <c r="J324" s="160"/>
      <c r="K324" s="246"/>
      <c r="L324" s="160"/>
      <c r="M324" s="160"/>
      <c r="N324" s="160"/>
      <c r="O324" s="160"/>
      <c r="P324" s="160"/>
      <c r="Q324" s="160"/>
    </row>
    <row r="325" spans="3:17" ht="15.75" customHeight="1">
      <c r="C325" s="160"/>
      <c r="D325" s="160"/>
      <c r="E325" s="160"/>
      <c r="F325" s="246"/>
      <c r="G325" s="160"/>
      <c r="H325" s="160"/>
      <c r="I325" s="160"/>
      <c r="J325" s="160"/>
      <c r="K325" s="246"/>
      <c r="L325" s="160"/>
      <c r="M325" s="160"/>
      <c r="N325" s="160"/>
      <c r="O325" s="160"/>
      <c r="P325" s="160"/>
      <c r="Q325" s="160"/>
    </row>
    <row r="326" spans="3:17" ht="15.75" customHeight="1">
      <c r="C326" s="160"/>
      <c r="D326" s="160"/>
      <c r="E326" s="160"/>
      <c r="F326" s="246"/>
      <c r="G326" s="160"/>
      <c r="H326" s="160"/>
      <c r="I326" s="160"/>
      <c r="J326" s="160"/>
      <c r="K326" s="246"/>
      <c r="L326" s="160"/>
      <c r="M326" s="160"/>
      <c r="N326" s="160"/>
      <c r="O326" s="160"/>
      <c r="P326" s="160"/>
      <c r="Q326" s="160"/>
    </row>
    <row r="327" spans="3:17" ht="15.75" customHeight="1">
      <c r="C327" s="160"/>
      <c r="D327" s="160"/>
      <c r="E327" s="160"/>
      <c r="F327" s="246"/>
      <c r="G327" s="160"/>
      <c r="H327" s="160"/>
      <c r="I327" s="160"/>
      <c r="J327" s="160"/>
      <c r="K327" s="246"/>
      <c r="L327" s="160"/>
      <c r="M327" s="160"/>
      <c r="N327" s="160"/>
      <c r="O327" s="160"/>
      <c r="P327" s="160"/>
      <c r="Q327" s="160"/>
    </row>
    <row r="328" spans="3:17" ht="15.75" customHeight="1">
      <c r="C328" s="160"/>
      <c r="D328" s="160"/>
      <c r="E328" s="160"/>
      <c r="F328" s="246"/>
      <c r="G328" s="160"/>
      <c r="H328" s="160"/>
      <c r="I328" s="160"/>
      <c r="J328" s="160"/>
      <c r="K328" s="246"/>
      <c r="L328" s="160"/>
      <c r="M328" s="160"/>
      <c r="N328" s="160"/>
      <c r="O328" s="160"/>
      <c r="P328" s="160"/>
      <c r="Q328" s="160"/>
    </row>
    <row r="329" spans="3:17" ht="15.75" customHeight="1">
      <c r="C329" s="160"/>
      <c r="D329" s="160"/>
      <c r="E329" s="160"/>
      <c r="F329" s="246"/>
      <c r="G329" s="160"/>
      <c r="H329" s="160"/>
      <c r="I329" s="160"/>
      <c r="J329" s="160"/>
      <c r="K329" s="246"/>
      <c r="L329" s="160"/>
      <c r="M329" s="160"/>
      <c r="N329" s="160"/>
      <c r="O329" s="160"/>
      <c r="P329" s="160"/>
      <c r="Q329" s="160"/>
    </row>
    <row r="330" spans="3:17" ht="15.75" customHeight="1">
      <c r="C330" s="160"/>
      <c r="D330" s="160"/>
      <c r="E330" s="160"/>
      <c r="F330" s="246"/>
      <c r="G330" s="160"/>
      <c r="H330" s="160"/>
      <c r="I330" s="160"/>
      <c r="J330" s="160"/>
      <c r="K330" s="246"/>
      <c r="L330" s="160"/>
      <c r="M330" s="160"/>
      <c r="N330" s="160"/>
      <c r="O330" s="160"/>
      <c r="P330" s="160"/>
      <c r="Q330" s="160"/>
    </row>
    <row r="331" spans="3:17" ht="15.75" customHeight="1">
      <c r="C331" s="160"/>
      <c r="D331" s="160"/>
      <c r="E331" s="160"/>
      <c r="F331" s="246"/>
      <c r="G331" s="160"/>
      <c r="H331" s="160"/>
      <c r="I331" s="160"/>
      <c r="J331" s="160"/>
      <c r="K331" s="246"/>
      <c r="L331" s="160"/>
      <c r="M331" s="160"/>
      <c r="N331" s="160"/>
      <c r="O331" s="160"/>
      <c r="P331" s="160"/>
      <c r="Q331" s="160"/>
    </row>
    <row r="332" spans="3:17" ht="15.75" customHeight="1">
      <c r="C332" s="160"/>
      <c r="D332" s="160"/>
      <c r="E332" s="160"/>
      <c r="F332" s="246"/>
      <c r="G332" s="160"/>
      <c r="H332" s="160"/>
      <c r="I332" s="160"/>
      <c r="J332" s="160"/>
      <c r="K332" s="246"/>
      <c r="L332" s="160"/>
      <c r="M332" s="160"/>
      <c r="N332" s="160"/>
      <c r="O332" s="160"/>
      <c r="P332" s="160"/>
      <c r="Q332" s="160"/>
    </row>
    <row r="333" spans="3:17" ht="15.75" customHeight="1">
      <c r="C333" s="160"/>
      <c r="D333" s="160"/>
      <c r="E333" s="160"/>
      <c r="F333" s="246"/>
      <c r="G333" s="160"/>
      <c r="H333" s="160"/>
      <c r="I333" s="160"/>
      <c r="J333" s="160"/>
      <c r="K333" s="246"/>
      <c r="L333" s="160"/>
      <c r="M333" s="160"/>
      <c r="N333" s="160"/>
      <c r="O333" s="160"/>
      <c r="P333" s="160"/>
      <c r="Q333" s="160"/>
    </row>
    <row r="334" spans="3:17" ht="15.75" customHeight="1">
      <c r="C334" s="160"/>
      <c r="D334" s="160"/>
      <c r="E334" s="160"/>
      <c r="F334" s="246"/>
      <c r="G334" s="160"/>
      <c r="H334" s="160"/>
      <c r="I334" s="160"/>
      <c r="J334" s="160"/>
      <c r="K334" s="246"/>
      <c r="L334" s="160"/>
      <c r="M334" s="160"/>
      <c r="N334" s="160"/>
      <c r="O334" s="160"/>
      <c r="P334" s="160"/>
      <c r="Q334" s="160"/>
    </row>
    <row r="335" spans="3:17" ht="15.75" customHeight="1">
      <c r="C335" s="160"/>
      <c r="D335" s="160"/>
      <c r="E335" s="160"/>
      <c r="F335" s="246"/>
      <c r="G335" s="160"/>
      <c r="H335" s="160"/>
      <c r="I335" s="160"/>
      <c r="J335" s="160"/>
      <c r="K335" s="246"/>
      <c r="L335" s="160"/>
      <c r="M335" s="160"/>
      <c r="N335" s="160"/>
      <c r="O335" s="160"/>
      <c r="P335" s="160"/>
      <c r="Q335" s="160"/>
    </row>
    <row r="336" spans="3:17" ht="15.75" customHeight="1">
      <c r="C336" s="160"/>
      <c r="D336" s="160"/>
      <c r="E336" s="160"/>
      <c r="F336" s="246"/>
      <c r="G336" s="160"/>
      <c r="H336" s="160"/>
      <c r="I336" s="160"/>
      <c r="J336" s="160"/>
      <c r="K336" s="246"/>
      <c r="L336" s="160"/>
      <c r="M336" s="160"/>
      <c r="N336" s="160"/>
      <c r="O336" s="160"/>
      <c r="P336" s="160"/>
      <c r="Q336" s="160"/>
    </row>
    <row r="337" spans="3:17" ht="15.75" customHeight="1">
      <c r="C337" s="160"/>
      <c r="D337" s="160"/>
      <c r="E337" s="160"/>
      <c r="F337" s="246"/>
      <c r="G337" s="160"/>
      <c r="H337" s="160"/>
      <c r="I337" s="160"/>
      <c r="J337" s="160"/>
      <c r="K337" s="246"/>
      <c r="L337" s="160"/>
      <c r="M337" s="160"/>
      <c r="N337" s="160"/>
      <c r="O337" s="160"/>
      <c r="P337" s="160"/>
      <c r="Q337" s="160"/>
    </row>
    <row r="338" spans="3:17" ht="15.75" customHeight="1">
      <c r="C338" s="160"/>
      <c r="D338" s="160"/>
      <c r="E338" s="160"/>
      <c r="F338" s="246"/>
      <c r="G338" s="160"/>
      <c r="H338" s="160"/>
      <c r="I338" s="160"/>
      <c r="J338" s="160"/>
      <c r="K338" s="246"/>
      <c r="L338" s="160"/>
      <c r="M338" s="160"/>
      <c r="N338" s="160"/>
      <c r="O338" s="160"/>
      <c r="P338" s="160"/>
      <c r="Q338" s="160"/>
    </row>
    <row r="339" spans="3:17" ht="15.75" customHeight="1">
      <c r="C339" s="160"/>
      <c r="D339" s="160"/>
      <c r="E339" s="160"/>
      <c r="F339" s="246"/>
      <c r="G339" s="160"/>
      <c r="H339" s="160"/>
      <c r="I339" s="160"/>
      <c r="J339" s="160"/>
      <c r="K339" s="246"/>
      <c r="L339" s="160"/>
      <c r="M339" s="160"/>
      <c r="N339" s="160"/>
      <c r="O339" s="160"/>
      <c r="P339" s="160"/>
      <c r="Q339" s="160"/>
    </row>
    <row r="340" spans="3:17" ht="15.75" customHeight="1">
      <c r="C340" s="160"/>
      <c r="D340" s="160"/>
      <c r="E340" s="160"/>
      <c r="F340" s="246"/>
      <c r="G340" s="160"/>
      <c r="H340" s="160"/>
      <c r="I340" s="160"/>
      <c r="J340" s="160"/>
      <c r="K340" s="246"/>
      <c r="L340" s="160"/>
      <c r="M340" s="160"/>
      <c r="N340" s="160"/>
      <c r="O340" s="160"/>
      <c r="P340" s="160"/>
      <c r="Q340" s="160"/>
    </row>
    <row r="341" spans="3:17" ht="15.75" customHeight="1">
      <c r="C341" s="160"/>
      <c r="D341" s="160"/>
      <c r="E341" s="160"/>
      <c r="F341" s="246"/>
      <c r="G341" s="160"/>
      <c r="H341" s="160"/>
      <c r="I341" s="160"/>
      <c r="J341" s="160"/>
      <c r="K341" s="246"/>
      <c r="L341" s="160"/>
      <c r="M341" s="160"/>
      <c r="N341" s="160"/>
      <c r="O341" s="160"/>
      <c r="P341" s="160"/>
      <c r="Q341" s="160"/>
    </row>
    <row r="342" spans="3:17" ht="15.75" customHeight="1">
      <c r="C342" s="160"/>
      <c r="D342" s="160"/>
      <c r="E342" s="160"/>
      <c r="F342" s="246"/>
      <c r="G342" s="160"/>
      <c r="H342" s="160"/>
      <c r="I342" s="160"/>
      <c r="J342" s="160"/>
      <c r="K342" s="246"/>
      <c r="L342" s="160"/>
      <c r="M342" s="160"/>
      <c r="N342" s="160"/>
      <c r="O342" s="160"/>
      <c r="P342" s="160"/>
      <c r="Q342" s="160"/>
    </row>
    <row r="343" spans="3:17" ht="15.75" customHeight="1">
      <c r="C343" s="160"/>
      <c r="D343" s="160"/>
      <c r="E343" s="160"/>
      <c r="F343" s="246"/>
      <c r="G343" s="160"/>
      <c r="H343" s="160"/>
      <c r="I343" s="160"/>
      <c r="J343" s="160"/>
      <c r="K343" s="246"/>
      <c r="L343" s="160"/>
      <c r="M343" s="160"/>
      <c r="N343" s="160"/>
      <c r="O343" s="160"/>
      <c r="P343" s="160"/>
      <c r="Q343" s="160"/>
    </row>
    <row r="344" spans="3:17" ht="15.75" customHeight="1">
      <c r="C344" s="160"/>
      <c r="D344" s="160"/>
      <c r="E344" s="160"/>
      <c r="F344" s="246"/>
      <c r="G344" s="160"/>
      <c r="H344" s="160"/>
      <c r="I344" s="160"/>
      <c r="J344" s="160"/>
      <c r="K344" s="246"/>
      <c r="L344" s="160"/>
      <c r="M344" s="160"/>
      <c r="N344" s="160"/>
      <c r="O344" s="160"/>
      <c r="P344" s="160"/>
      <c r="Q344" s="160"/>
    </row>
    <row r="345" spans="3:17" ht="15.75" customHeight="1">
      <c r="C345" s="160"/>
      <c r="D345" s="160"/>
      <c r="E345" s="160"/>
      <c r="F345" s="246"/>
      <c r="G345" s="160"/>
      <c r="H345" s="160"/>
      <c r="I345" s="160"/>
      <c r="J345" s="160"/>
      <c r="K345" s="246"/>
      <c r="L345" s="160"/>
      <c r="M345" s="160"/>
      <c r="N345" s="160"/>
      <c r="O345" s="160"/>
      <c r="P345" s="160"/>
      <c r="Q345" s="160"/>
    </row>
    <row r="346" spans="3:17" ht="15.75" customHeight="1">
      <c r="C346" s="160"/>
      <c r="D346" s="160"/>
      <c r="E346" s="160"/>
      <c r="F346" s="246"/>
      <c r="G346" s="160"/>
      <c r="H346" s="160"/>
      <c r="I346" s="160"/>
      <c r="J346" s="160"/>
      <c r="K346" s="246"/>
      <c r="L346" s="160"/>
      <c r="M346" s="160"/>
      <c r="N346" s="160"/>
      <c r="O346" s="160"/>
      <c r="P346" s="160"/>
      <c r="Q346" s="160"/>
    </row>
    <row r="347" spans="3:17" ht="15.75" customHeight="1">
      <c r="C347" s="160"/>
      <c r="D347" s="160"/>
      <c r="E347" s="160"/>
      <c r="F347" s="246"/>
      <c r="G347" s="160"/>
      <c r="H347" s="160"/>
      <c r="I347" s="160"/>
      <c r="J347" s="160"/>
      <c r="K347" s="246"/>
      <c r="L347" s="160"/>
      <c r="M347" s="160"/>
      <c r="N347" s="160"/>
      <c r="O347" s="160"/>
      <c r="P347" s="160"/>
      <c r="Q347" s="160"/>
    </row>
    <row r="348" spans="3:17" ht="15.75" customHeight="1">
      <c r="C348" s="160"/>
      <c r="D348" s="160"/>
      <c r="E348" s="160"/>
      <c r="F348" s="246"/>
      <c r="G348" s="160"/>
      <c r="H348" s="160"/>
      <c r="I348" s="160"/>
      <c r="J348" s="160"/>
      <c r="K348" s="246"/>
      <c r="L348" s="160"/>
      <c r="M348" s="160"/>
      <c r="N348" s="160"/>
      <c r="O348" s="160"/>
      <c r="P348" s="160"/>
      <c r="Q348" s="160"/>
    </row>
    <row r="349" spans="3:17" ht="15.75" customHeight="1">
      <c r="C349" s="160"/>
      <c r="D349" s="160"/>
      <c r="E349" s="160"/>
      <c r="F349" s="246"/>
      <c r="G349" s="160"/>
      <c r="H349" s="160"/>
      <c r="I349" s="160"/>
      <c r="J349" s="160"/>
      <c r="K349" s="246"/>
      <c r="L349" s="160"/>
      <c r="M349" s="160"/>
      <c r="N349" s="160"/>
      <c r="O349" s="160"/>
      <c r="P349" s="160"/>
      <c r="Q349" s="160"/>
    </row>
    <row r="350" spans="3:17" ht="15.75" customHeight="1">
      <c r="C350" s="160"/>
      <c r="D350" s="160"/>
      <c r="E350" s="160"/>
      <c r="F350" s="246"/>
      <c r="G350" s="160"/>
      <c r="H350" s="160"/>
      <c r="I350" s="160"/>
      <c r="J350" s="160"/>
      <c r="K350" s="246"/>
      <c r="L350" s="160"/>
      <c r="M350" s="160"/>
      <c r="N350" s="160"/>
      <c r="O350" s="160"/>
      <c r="P350" s="160"/>
      <c r="Q350" s="160"/>
    </row>
    <row r="351" spans="3:17" ht="15.75" customHeight="1">
      <c r="C351" s="160"/>
      <c r="D351" s="160"/>
      <c r="E351" s="160"/>
      <c r="F351" s="246"/>
      <c r="G351" s="160"/>
      <c r="H351" s="160"/>
      <c r="I351" s="160"/>
      <c r="J351" s="160"/>
      <c r="K351" s="246"/>
      <c r="L351" s="160"/>
      <c r="M351" s="160"/>
      <c r="N351" s="160"/>
      <c r="O351" s="160"/>
      <c r="P351" s="160"/>
      <c r="Q351" s="160"/>
    </row>
    <row r="352" spans="3:17" ht="15.75" customHeight="1">
      <c r="C352" s="160"/>
      <c r="D352" s="160"/>
      <c r="E352" s="160"/>
      <c r="F352" s="246"/>
      <c r="G352" s="160"/>
      <c r="H352" s="160"/>
      <c r="I352" s="160"/>
      <c r="J352" s="160"/>
      <c r="K352" s="246"/>
      <c r="L352" s="160"/>
      <c r="M352" s="160"/>
      <c r="N352" s="160"/>
      <c r="O352" s="160"/>
      <c r="P352" s="160"/>
      <c r="Q352" s="160"/>
    </row>
    <row r="353" spans="3:17" ht="15.75" customHeight="1">
      <c r="C353" s="160"/>
      <c r="D353" s="160"/>
      <c r="E353" s="160"/>
      <c r="F353" s="246"/>
      <c r="G353" s="160"/>
      <c r="H353" s="160"/>
      <c r="I353" s="160"/>
      <c r="J353" s="160"/>
      <c r="K353" s="246"/>
      <c r="L353" s="160"/>
      <c r="M353" s="160"/>
      <c r="N353" s="160"/>
      <c r="O353" s="160"/>
      <c r="P353" s="160"/>
      <c r="Q353" s="160"/>
    </row>
    <row r="354" spans="3:17" ht="15.75" customHeight="1">
      <c r="C354" s="160"/>
      <c r="D354" s="160"/>
      <c r="E354" s="160"/>
      <c r="F354" s="246"/>
      <c r="G354" s="160"/>
      <c r="H354" s="160"/>
      <c r="I354" s="160"/>
      <c r="J354" s="160"/>
      <c r="K354" s="246"/>
      <c r="L354" s="160"/>
      <c r="M354" s="160"/>
      <c r="N354" s="160"/>
      <c r="O354" s="160"/>
      <c r="P354" s="160"/>
      <c r="Q354" s="160"/>
    </row>
    <row r="355" spans="3:17" ht="15.75" customHeight="1">
      <c r="C355" s="160"/>
      <c r="D355" s="160"/>
      <c r="E355" s="160"/>
      <c r="F355" s="246"/>
      <c r="G355" s="160"/>
      <c r="H355" s="160"/>
      <c r="I355" s="160"/>
      <c r="J355" s="160"/>
      <c r="K355" s="246"/>
      <c r="L355" s="160"/>
      <c r="M355" s="160"/>
      <c r="N355" s="160"/>
      <c r="O355" s="160"/>
      <c r="P355" s="160"/>
      <c r="Q355" s="160"/>
    </row>
    <row r="356" spans="3:17" ht="15.75" customHeight="1">
      <c r="C356" s="160"/>
      <c r="D356" s="160"/>
      <c r="E356" s="160"/>
      <c r="F356" s="246"/>
      <c r="G356" s="160"/>
      <c r="H356" s="160"/>
      <c r="I356" s="160"/>
      <c r="J356" s="160"/>
      <c r="K356" s="246"/>
      <c r="L356" s="160"/>
      <c r="M356" s="160"/>
      <c r="N356" s="160"/>
      <c r="O356" s="160"/>
      <c r="P356" s="160"/>
      <c r="Q356" s="160"/>
    </row>
    <row r="357" spans="3:17" ht="15.75" customHeight="1">
      <c r="C357" s="160"/>
      <c r="D357" s="160"/>
      <c r="E357" s="160"/>
      <c r="F357" s="246"/>
      <c r="G357" s="160"/>
      <c r="H357" s="160"/>
      <c r="I357" s="160"/>
      <c r="J357" s="160"/>
      <c r="K357" s="246"/>
      <c r="L357" s="160"/>
      <c r="M357" s="160"/>
      <c r="N357" s="160"/>
      <c r="O357" s="160"/>
      <c r="P357" s="160"/>
      <c r="Q357" s="160"/>
    </row>
    <row r="358" spans="3:17" ht="15.75" customHeight="1">
      <c r="C358" s="160"/>
      <c r="D358" s="160"/>
      <c r="E358" s="160"/>
      <c r="F358" s="246"/>
      <c r="G358" s="160"/>
      <c r="H358" s="160"/>
      <c r="I358" s="160"/>
      <c r="J358" s="160"/>
      <c r="K358" s="246"/>
      <c r="L358" s="160"/>
      <c r="M358" s="160"/>
      <c r="N358" s="160"/>
      <c r="O358" s="160"/>
      <c r="P358" s="160"/>
      <c r="Q358" s="160"/>
    </row>
    <row r="359" spans="3:17" ht="15.75" customHeight="1">
      <c r="C359" s="160"/>
      <c r="D359" s="160"/>
      <c r="E359" s="160"/>
      <c r="F359" s="246"/>
      <c r="G359" s="160"/>
      <c r="H359" s="160"/>
      <c r="I359" s="160"/>
      <c r="J359" s="160"/>
      <c r="K359" s="246"/>
      <c r="L359" s="160"/>
      <c r="M359" s="160"/>
      <c r="N359" s="160"/>
      <c r="O359" s="160"/>
      <c r="P359" s="160"/>
      <c r="Q359" s="160"/>
    </row>
    <row r="360" spans="3:17" ht="15.75" customHeight="1">
      <c r="C360" s="160"/>
      <c r="D360" s="160"/>
      <c r="E360" s="160"/>
      <c r="F360" s="246"/>
      <c r="G360" s="160"/>
      <c r="H360" s="160"/>
      <c r="I360" s="160"/>
      <c r="J360" s="160"/>
      <c r="K360" s="246"/>
      <c r="L360" s="160"/>
      <c r="M360" s="160"/>
      <c r="N360" s="160"/>
      <c r="O360" s="160"/>
      <c r="P360" s="160"/>
      <c r="Q360" s="160"/>
    </row>
    <row r="361" spans="3:17" ht="15.75" customHeight="1">
      <c r="C361" s="160"/>
      <c r="D361" s="160"/>
      <c r="E361" s="160"/>
      <c r="F361" s="246"/>
      <c r="G361" s="160"/>
      <c r="H361" s="160"/>
      <c r="I361" s="160"/>
      <c r="J361" s="160"/>
      <c r="K361" s="246"/>
      <c r="L361" s="160"/>
      <c r="M361" s="160"/>
      <c r="N361" s="160"/>
      <c r="O361" s="160"/>
      <c r="P361" s="160"/>
      <c r="Q361" s="160"/>
    </row>
    <row r="362" spans="3:17" ht="15.75" customHeight="1">
      <c r="C362" s="160"/>
      <c r="D362" s="160"/>
      <c r="E362" s="160"/>
      <c r="F362" s="246"/>
      <c r="G362" s="160"/>
      <c r="H362" s="160"/>
      <c r="I362" s="160"/>
      <c r="J362" s="160"/>
      <c r="K362" s="246"/>
      <c r="L362" s="160"/>
      <c r="M362" s="160"/>
      <c r="N362" s="160"/>
      <c r="O362" s="160"/>
      <c r="P362" s="160"/>
      <c r="Q362" s="160"/>
    </row>
    <row r="363" spans="3:17" ht="15.75" customHeight="1">
      <c r="C363" s="160"/>
      <c r="D363" s="160"/>
      <c r="E363" s="160"/>
      <c r="F363" s="246"/>
      <c r="G363" s="160"/>
      <c r="H363" s="160"/>
      <c r="I363" s="160"/>
      <c r="J363" s="160"/>
      <c r="K363" s="246"/>
      <c r="L363" s="160"/>
      <c r="M363" s="160"/>
      <c r="N363" s="160"/>
      <c r="O363" s="160"/>
      <c r="P363" s="160"/>
      <c r="Q363" s="160"/>
    </row>
    <row r="364" spans="3:17" ht="15.75" customHeight="1">
      <c r="C364" s="160"/>
      <c r="D364" s="160"/>
      <c r="E364" s="160"/>
      <c r="F364" s="246"/>
      <c r="G364" s="160"/>
      <c r="H364" s="160"/>
      <c r="I364" s="160"/>
      <c r="J364" s="160"/>
      <c r="K364" s="246"/>
      <c r="L364" s="160"/>
      <c r="M364" s="160"/>
      <c r="N364" s="160"/>
      <c r="O364" s="160"/>
      <c r="P364" s="160"/>
      <c r="Q364" s="160"/>
    </row>
    <row r="365" spans="3:17" ht="15.75" customHeight="1">
      <c r="C365" s="160"/>
      <c r="D365" s="160"/>
      <c r="E365" s="160"/>
      <c r="F365" s="246"/>
      <c r="G365" s="160"/>
      <c r="H365" s="160"/>
      <c r="I365" s="160"/>
      <c r="J365" s="160"/>
      <c r="K365" s="246"/>
      <c r="L365" s="160"/>
      <c r="M365" s="160"/>
      <c r="N365" s="160"/>
      <c r="O365" s="160"/>
      <c r="P365" s="160"/>
      <c r="Q365" s="160"/>
    </row>
    <row r="366" spans="3:17" ht="15.75" customHeight="1">
      <c r="C366" s="160"/>
      <c r="D366" s="160"/>
      <c r="E366" s="160"/>
      <c r="F366" s="246"/>
      <c r="G366" s="160"/>
      <c r="H366" s="160"/>
      <c r="I366" s="160"/>
      <c r="J366" s="160"/>
      <c r="K366" s="246"/>
      <c r="L366" s="160"/>
      <c r="M366" s="160"/>
      <c r="N366" s="160"/>
      <c r="O366" s="160"/>
      <c r="P366" s="160"/>
      <c r="Q366" s="160"/>
    </row>
    <row r="367" spans="3:17" ht="15.75" customHeight="1">
      <c r="C367" s="160"/>
      <c r="D367" s="160"/>
      <c r="E367" s="160"/>
      <c r="F367" s="246"/>
      <c r="G367" s="160"/>
      <c r="H367" s="160"/>
      <c r="I367" s="160"/>
      <c r="J367" s="160"/>
      <c r="K367" s="246"/>
      <c r="L367" s="160"/>
      <c r="M367" s="160"/>
      <c r="N367" s="160"/>
      <c r="O367" s="160"/>
      <c r="P367" s="160"/>
      <c r="Q367" s="160"/>
    </row>
    <row r="368" spans="3:17" ht="15.75" customHeight="1">
      <c r="C368" s="160"/>
      <c r="D368" s="160"/>
      <c r="E368" s="160"/>
      <c r="F368" s="246"/>
      <c r="G368" s="160"/>
      <c r="H368" s="160"/>
      <c r="I368" s="160"/>
      <c r="J368" s="160"/>
      <c r="K368" s="246"/>
      <c r="L368" s="160"/>
      <c r="M368" s="160"/>
      <c r="N368" s="160"/>
      <c r="O368" s="160"/>
      <c r="P368" s="160"/>
      <c r="Q368" s="160"/>
    </row>
    <row r="369" spans="3:17" ht="15.75" customHeight="1">
      <c r="C369" s="160"/>
      <c r="D369" s="160"/>
      <c r="E369" s="160"/>
      <c r="F369" s="246"/>
      <c r="G369" s="160"/>
      <c r="H369" s="160"/>
      <c r="I369" s="160"/>
      <c r="J369" s="160"/>
      <c r="K369" s="246"/>
      <c r="L369" s="160"/>
      <c r="M369" s="160"/>
      <c r="N369" s="160"/>
      <c r="O369" s="160"/>
      <c r="P369" s="160"/>
      <c r="Q369" s="160"/>
    </row>
    <row r="370" spans="3:17" ht="15.75" customHeight="1">
      <c r="C370" s="160"/>
      <c r="D370" s="160"/>
      <c r="E370" s="160"/>
      <c r="F370" s="246"/>
      <c r="G370" s="160"/>
      <c r="H370" s="160"/>
      <c r="I370" s="160"/>
      <c r="J370" s="160"/>
      <c r="K370" s="246"/>
      <c r="L370" s="160"/>
      <c r="M370" s="160"/>
      <c r="N370" s="160"/>
      <c r="O370" s="160"/>
      <c r="P370" s="160"/>
      <c r="Q370" s="160"/>
    </row>
    <row r="371" spans="3:17" ht="15.75" customHeight="1">
      <c r="C371" s="160"/>
      <c r="D371" s="160"/>
      <c r="E371" s="160"/>
      <c r="F371" s="246"/>
      <c r="G371" s="160"/>
      <c r="H371" s="160"/>
      <c r="I371" s="160"/>
      <c r="J371" s="160"/>
      <c r="K371" s="246"/>
      <c r="L371" s="160"/>
      <c r="M371" s="160"/>
      <c r="N371" s="160"/>
      <c r="O371" s="160"/>
      <c r="P371" s="160"/>
      <c r="Q371" s="160"/>
    </row>
    <row r="372" spans="3:17" ht="15.75" customHeight="1">
      <c r="C372" s="160"/>
      <c r="D372" s="160"/>
      <c r="E372" s="160"/>
      <c r="F372" s="246"/>
      <c r="G372" s="160"/>
      <c r="H372" s="160"/>
      <c r="I372" s="160"/>
      <c r="J372" s="160"/>
      <c r="K372" s="246"/>
      <c r="L372" s="160"/>
      <c r="M372" s="160"/>
      <c r="N372" s="160"/>
      <c r="O372" s="160"/>
      <c r="P372" s="160"/>
      <c r="Q372" s="160"/>
    </row>
    <row r="373" spans="3:17" ht="15.75" customHeight="1">
      <c r="C373" s="160"/>
      <c r="D373" s="160"/>
      <c r="E373" s="160"/>
      <c r="F373" s="246"/>
      <c r="G373" s="160"/>
      <c r="H373" s="160"/>
      <c r="I373" s="160"/>
      <c r="J373" s="160"/>
      <c r="K373" s="246"/>
      <c r="L373" s="160"/>
      <c r="M373" s="160"/>
      <c r="N373" s="160"/>
      <c r="O373" s="160"/>
      <c r="P373" s="160"/>
      <c r="Q373" s="160"/>
    </row>
    <row r="374" spans="3:17" ht="15.75" customHeight="1">
      <c r="C374" s="160"/>
      <c r="D374" s="160"/>
      <c r="E374" s="160"/>
      <c r="F374" s="246"/>
      <c r="G374" s="160"/>
      <c r="H374" s="160"/>
      <c r="I374" s="160"/>
      <c r="J374" s="160"/>
      <c r="K374" s="246"/>
      <c r="L374" s="160"/>
      <c r="M374" s="160"/>
      <c r="N374" s="160"/>
      <c r="O374" s="160"/>
      <c r="P374" s="160"/>
      <c r="Q374" s="160"/>
    </row>
    <row r="375" spans="3:17" ht="15.75" customHeight="1">
      <c r="C375" s="160"/>
      <c r="D375" s="160"/>
      <c r="E375" s="160"/>
      <c r="F375" s="246"/>
      <c r="G375" s="160"/>
      <c r="H375" s="160"/>
      <c r="I375" s="160"/>
      <c r="J375" s="160"/>
      <c r="K375" s="246"/>
      <c r="L375" s="160"/>
      <c r="M375" s="160"/>
      <c r="N375" s="160"/>
      <c r="O375" s="160"/>
      <c r="P375" s="160"/>
      <c r="Q375" s="160"/>
    </row>
    <row r="376" spans="3:17" ht="15.75" customHeight="1">
      <c r="C376" s="160"/>
      <c r="D376" s="160"/>
      <c r="E376" s="160"/>
      <c r="F376" s="246"/>
      <c r="G376" s="160"/>
      <c r="H376" s="160"/>
      <c r="I376" s="160"/>
      <c r="J376" s="160"/>
      <c r="K376" s="246"/>
      <c r="L376" s="160"/>
      <c r="M376" s="160"/>
      <c r="N376" s="160"/>
      <c r="O376" s="160"/>
      <c r="P376" s="160"/>
      <c r="Q376" s="160"/>
    </row>
    <row r="377" spans="3:17" ht="15.75" customHeight="1">
      <c r="C377" s="160"/>
      <c r="D377" s="160"/>
      <c r="E377" s="160"/>
      <c r="F377" s="246"/>
      <c r="G377" s="160"/>
      <c r="H377" s="160"/>
      <c r="I377" s="160"/>
      <c r="J377" s="160"/>
      <c r="K377" s="246"/>
      <c r="L377" s="160"/>
      <c r="M377" s="160"/>
      <c r="N377" s="160"/>
      <c r="O377" s="160"/>
      <c r="P377" s="160"/>
      <c r="Q377" s="160"/>
    </row>
    <row r="378" spans="3:17" ht="15.75" customHeight="1">
      <c r="C378" s="160"/>
      <c r="D378" s="160"/>
      <c r="E378" s="160"/>
      <c r="F378" s="246"/>
      <c r="G378" s="160"/>
      <c r="H378" s="160"/>
      <c r="I378" s="160"/>
      <c r="J378" s="160"/>
      <c r="K378" s="246"/>
      <c r="L378" s="160"/>
      <c r="M378" s="160"/>
      <c r="N378" s="160"/>
      <c r="O378" s="160"/>
      <c r="P378" s="160"/>
      <c r="Q378" s="160"/>
    </row>
    <row r="379" spans="3:17" ht="15.75" customHeight="1">
      <c r="C379" s="160"/>
      <c r="D379" s="160"/>
      <c r="E379" s="160"/>
      <c r="F379" s="246"/>
      <c r="G379" s="160"/>
      <c r="H379" s="160"/>
      <c r="I379" s="160"/>
      <c r="J379" s="160"/>
      <c r="K379" s="246"/>
      <c r="L379" s="160"/>
      <c r="M379" s="160"/>
      <c r="N379" s="160"/>
      <c r="O379" s="160"/>
      <c r="P379" s="160"/>
      <c r="Q379" s="160"/>
    </row>
    <row r="380" spans="3:17" ht="15.75" customHeight="1">
      <c r="C380" s="160"/>
      <c r="D380" s="160"/>
      <c r="E380" s="160"/>
      <c r="F380" s="246"/>
      <c r="G380" s="160"/>
      <c r="H380" s="160"/>
      <c r="I380" s="160"/>
      <c r="J380" s="160"/>
      <c r="K380" s="246"/>
      <c r="L380" s="160"/>
      <c r="M380" s="160"/>
      <c r="N380" s="160"/>
      <c r="O380" s="160"/>
      <c r="P380" s="160"/>
      <c r="Q380" s="160"/>
    </row>
    <row r="381" spans="3:17" ht="15.75" customHeight="1">
      <c r="C381" s="160"/>
      <c r="D381" s="160"/>
      <c r="E381" s="160"/>
      <c r="F381" s="246"/>
      <c r="G381" s="160"/>
      <c r="H381" s="160"/>
      <c r="I381" s="160"/>
      <c r="J381" s="160"/>
      <c r="K381" s="246"/>
      <c r="L381" s="160"/>
      <c r="M381" s="160"/>
      <c r="N381" s="160"/>
      <c r="O381" s="160"/>
      <c r="P381" s="160"/>
      <c r="Q381" s="160"/>
    </row>
    <row r="382" spans="3:17" ht="15.75" customHeight="1">
      <c r="C382" s="160"/>
      <c r="D382" s="160"/>
      <c r="E382" s="160"/>
      <c r="F382" s="246"/>
      <c r="G382" s="160"/>
      <c r="H382" s="160"/>
      <c r="I382" s="160"/>
      <c r="J382" s="160"/>
      <c r="K382" s="246"/>
      <c r="L382" s="160"/>
      <c r="M382" s="160"/>
      <c r="N382" s="160"/>
      <c r="O382" s="160"/>
      <c r="P382" s="160"/>
      <c r="Q382" s="160"/>
    </row>
    <row r="383" spans="3:17" ht="15.75" customHeight="1">
      <c r="C383" s="160"/>
      <c r="D383" s="160"/>
      <c r="E383" s="160"/>
      <c r="F383" s="246"/>
      <c r="G383" s="160"/>
      <c r="H383" s="160"/>
      <c r="I383" s="160"/>
      <c r="J383" s="160"/>
      <c r="K383" s="246"/>
      <c r="L383" s="160"/>
      <c r="M383" s="160"/>
      <c r="N383" s="160"/>
      <c r="O383" s="160"/>
      <c r="P383" s="160"/>
      <c r="Q383" s="160"/>
    </row>
    <row r="384" spans="3:17" ht="15.75" customHeight="1">
      <c r="C384" s="160"/>
      <c r="D384" s="160"/>
      <c r="E384" s="160"/>
      <c r="F384" s="246"/>
      <c r="G384" s="160"/>
      <c r="H384" s="160"/>
      <c r="I384" s="160"/>
      <c r="J384" s="160"/>
      <c r="K384" s="246"/>
      <c r="L384" s="160"/>
      <c r="M384" s="160"/>
      <c r="N384" s="160"/>
      <c r="O384" s="160"/>
      <c r="P384" s="160"/>
      <c r="Q384" s="160"/>
    </row>
    <row r="385" spans="3:17" ht="15.75" customHeight="1">
      <c r="C385" s="160"/>
      <c r="D385" s="160"/>
      <c r="E385" s="160"/>
      <c r="F385" s="246"/>
      <c r="G385" s="160"/>
      <c r="H385" s="160"/>
      <c r="I385" s="160"/>
      <c r="J385" s="160"/>
      <c r="K385" s="246"/>
      <c r="L385" s="160"/>
      <c r="M385" s="160"/>
      <c r="N385" s="160"/>
      <c r="O385" s="160"/>
      <c r="P385" s="160"/>
      <c r="Q385" s="160"/>
    </row>
    <row r="386" spans="3:17" ht="15.75" customHeight="1">
      <c r="C386" s="160"/>
      <c r="D386" s="160"/>
      <c r="E386" s="160"/>
      <c r="F386" s="246"/>
      <c r="G386" s="160"/>
      <c r="H386" s="160"/>
      <c r="I386" s="160"/>
      <c r="J386" s="160"/>
      <c r="K386" s="246"/>
      <c r="L386" s="160"/>
      <c r="M386" s="160"/>
      <c r="N386" s="160"/>
      <c r="O386" s="160"/>
      <c r="P386" s="160"/>
      <c r="Q386" s="160"/>
    </row>
    <row r="387" spans="3:17" ht="15.75" customHeight="1">
      <c r="C387" s="160"/>
      <c r="D387" s="160"/>
      <c r="E387" s="160"/>
      <c r="F387" s="246"/>
      <c r="G387" s="160"/>
      <c r="H387" s="160"/>
      <c r="I387" s="160"/>
      <c r="J387" s="160"/>
      <c r="K387" s="246"/>
      <c r="L387" s="160"/>
      <c r="M387" s="160"/>
      <c r="N387" s="160"/>
      <c r="O387" s="160"/>
      <c r="P387" s="160"/>
      <c r="Q387" s="160"/>
    </row>
    <row r="388" spans="3:17" ht="15.75" customHeight="1">
      <c r="C388" s="160"/>
      <c r="D388" s="160"/>
      <c r="E388" s="160"/>
      <c r="F388" s="246"/>
      <c r="G388" s="160"/>
      <c r="H388" s="160"/>
      <c r="I388" s="160"/>
      <c r="J388" s="160"/>
      <c r="K388" s="246"/>
      <c r="L388" s="160"/>
      <c r="M388" s="160"/>
      <c r="N388" s="160"/>
      <c r="O388" s="160"/>
      <c r="P388" s="160"/>
      <c r="Q388" s="160"/>
    </row>
    <row r="389" spans="3:17" ht="15.75" customHeight="1">
      <c r="C389" s="160"/>
      <c r="D389" s="160"/>
      <c r="E389" s="160"/>
      <c r="F389" s="246"/>
      <c r="G389" s="160"/>
      <c r="H389" s="160"/>
      <c r="I389" s="160"/>
      <c r="J389" s="160"/>
      <c r="K389" s="246"/>
      <c r="L389" s="160"/>
      <c r="M389" s="160"/>
      <c r="N389" s="160"/>
      <c r="O389" s="160"/>
      <c r="P389" s="160"/>
      <c r="Q389" s="160"/>
    </row>
    <row r="390" spans="3:17" ht="15.75" customHeight="1">
      <c r="C390" s="160"/>
      <c r="D390" s="160"/>
      <c r="E390" s="160"/>
      <c r="F390" s="246"/>
      <c r="G390" s="160"/>
      <c r="H390" s="160"/>
      <c r="I390" s="160"/>
      <c r="J390" s="160"/>
      <c r="K390" s="246"/>
      <c r="L390" s="160"/>
      <c r="M390" s="160"/>
      <c r="N390" s="160"/>
      <c r="O390" s="160"/>
      <c r="P390" s="160"/>
      <c r="Q390" s="160"/>
    </row>
    <row r="391" spans="3:17" ht="15.75" customHeight="1">
      <c r="C391" s="160"/>
      <c r="D391" s="160"/>
      <c r="E391" s="160"/>
      <c r="F391" s="246"/>
      <c r="G391" s="160"/>
      <c r="H391" s="160"/>
      <c r="I391" s="160"/>
      <c r="J391" s="160"/>
      <c r="K391" s="246"/>
      <c r="L391" s="160"/>
      <c r="M391" s="160"/>
      <c r="N391" s="160"/>
      <c r="O391" s="160"/>
      <c r="P391" s="160"/>
      <c r="Q391" s="160"/>
    </row>
    <row r="392" spans="3:17" ht="15.75" customHeight="1">
      <c r="C392" s="160"/>
      <c r="D392" s="160"/>
      <c r="E392" s="160"/>
      <c r="F392" s="246"/>
      <c r="G392" s="160"/>
      <c r="H392" s="160"/>
      <c r="I392" s="160"/>
      <c r="J392" s="160"/>
      <c r="K392" s="246"/>
      <c r="L392" s="160"/>
      <c r="M392" s="160"/>
      <c r="N392" s="160"/>
      <c r="O392" s="160"/>
      <c r="P392" s="160"/>
      <c r="Q392" s="160"/>
    </row>
    <row r="393" spans="3:17" ht="15.75" customHeight="1">
      <c r="C393" s="160"/>
      <c r="D393" s="160"/>
      <c r="E393" s="160"/>
      <c r="F393" s="246"/>
      <c r="G393" s="160"/>
      <c r="H393" s="160"/>
      <c r="I393" s="160"/>
      <c r="J393" s="160"/>
      <c r="K393" s="246"/>
      <c r="L393" s="160"/>
      <c r="M393" s="160"/>
      <c r="N393" s="160"/>
      <c r="O393" s="160"/>
      <c r="P393" s="160"/>
      <c r="Q393" s="160"/>
    </row>
    <row r="394" spans="3:17" ht="15.75" customHeight="1">
      <c r="C394" s="160"/>
      <c r="D394" s="160"/>
      <c r="E394" s="160"/>
      <c r="F394" s="246"/>
      <c r="G394" s="160"/>
      <c r="H394" s="160"/>
      <c r="I394" s="160"/>
      <c r="J394" s="160"/>
      <c r="K394" s="246"/>
      <c r="L394" s="160"/>
      <c r="M394" s="160"/>
      <c r="N394" s="160"/>
      <c r="O394" s="160"/>
      <c r="P394" s="160"/>
      <c r="Q394" s="160"/>
    </row>
    <row r="395" spans="3:17" ht="15.75" customHeight="1">
      <c r="C395" s="160"/>
      <c r="D395" s="160"/>
      <c r="E395" s="160"/>
      <c r="F395" s="246"/>
      <c r="G395" s="160"/>
      <c r="H395" s="160"/>
      <c r="I395" s="160"/>
      <c r="J395" s="160"/>
      <c r="K395" s="246"/>
      <c r="L395" s="160"/>
      <c r="M395" s="160"/>
      <c r="N395" s="160"/>
      <c r="O395" s="160"/>
      <c r="P395" s="160"/>
      <c r="Q395" s="160"/>
    </row>
    <row r="396" spans="3:17" ht="15.75" customHeight="1">
      <c r="C396" s="160"/>
      <c r="D396" s="160"/>
      <c r="E396" s="160"/>
      <c r="F396" s="246"/>
      <c r="G396" s="160"/>
      <c r="H396" s="160"/>
      <c r="I396" s="160"/>
      <c r="J396" s="160"/>
      <c r="K396" s="246"/>
      <c r="L396" s="160"/>
      <c r="M396" s="160"/>
      <c r="N396" s="160"/>
      <c r="O396" s="160"/>
      <c r="P396" s="160"/>
      <c r="Q396" s="160"/>
    </row>
    <row r="397" spans="3:17" ht="15.75" customHeight="1">
      <c r="C397" s="160"/>
      <c r="D397" s="160"/>
      <c r="E397" s="160"/>
      <c r="F397" s="246"/>
      <c r="G397" s="160"/>
      <c r="H397" s="160"/>
      <c r="I397" s="160"/>
      <c r="J397" s="160"/>
      <c r="K397" s="246"/>
      <c r="L397" s="160"/>
      <c r="M397" s="160"/>
      <c r="N397" s="160"/>
      <c r="O397" s="160"/>
      <c r="P397" s="160"/>
      <c r="Q397" s="160"/>
    </row>
    <row r="398" spans="3:17" ht="15.75" customHeight="1">
      <c r="C398" s="160"/>
      <c r="D398" s="160"/>
      <c r="E398" s="160"/>
      <c r="F398" s="246"/>
      <c r="G398" s="160"/>
      <c r="H398" s="160"/>
      <c r="I398" s="160"/>
      <c r="J398" s="160"/>
      <c r="K398" s="246"/>
      <c r="L398" s="160"/>
      <c r="M398" s="160"/>
      <c r="N398" s="160"/>
      <c r="O398" s="160"/>
      <c r="P398" s="160"/>
      <c r="Q398" s="160"/>
    </row>
    <row r="399" spans="3:17" ht="15.75" customHeight="1">
      <c r="C399" s="160"/>
      <c r="D399" s="160"/>
      <c r="E399" s="160"/>
      <c r="F399" s="246"/>
      <c r="G399" s="160"/>
      <c r="H399" s="160"/>
      <c r="I399" s="160"/>
      <c r="J399" s="160"/>
      <c r="K399" s="246"/>
      <c r="L399" s="160"/>
      <c r="M399" s="160"/>
      <c r="N399" s="160"/>
      <c r="O399" s="160"/>
      <c r="P399" s="160"/>
      <c r="Q399" s="160"/>
    </row>
    <row r="400" spans="3:17" ht="15.75" customHeight="1">
      <c r="C400" s="160"/>
      <c r="D400" s="160"/>
      <c r="E400" s="160"/>
      <c r="F400" s="246"/>
      <c r="G400" s="160"/>
      <c r="H400" s="160"/>
      <c r="I400" s="160"/>
      <c r="J400" s="160"/>
      <c r="K400" s="246"/>
      <c r="L400" s="160"/>
      <c r="M400" s="160"/>
      <c r="N400" s="160"/>
      <c r="O400" s="160"/>
      <c r="P400" s="160"/>
      <c r="Q400" s="160"/>
    </row>
    <row r="401" spans="3:17" ht="15.75" customHeight="1">
      <c r="C401" s="160"/>
      <c r="D401" s="160"/>
      <c r="E401" s="160"/>
      <c r="F401" s="246"/>
      <c r="G401" s="160"/>
      <c r="H401" s="160"/>
      <c r="I401" s="160"/>
      <c r="J401" s="160"/>
      <c r="K401" s="246"/>
      <c r="L401" s="160"/>
      <c r="M401" s="160"/>
      <c r="N401" s="160"/>
      <c r="O401" s="160"/>
      <c r="P401" s="160"/>
      <c r="Q401" s="160"/>
    </row>
    <row r="402" spans="3:17" ht="15.75" customHeight="1">
      <c r="C402" s="160"/>
      <c r="D402" s="160"/>
      <c r="E402" s="160"/>
      <c r="F402" s="246"/>
      <c r="G402" s="160"/>
      <c r="H402" s="160"/>
      <c r="I402" s="160"/>
      <c r="J402" s="160"/>
      <c r="K402" s="246"/>
      <c r="L402" s="160"/>
      <c r="M402" s="160"/>
      <c r="N402" s="160"/>
      <c r="O402" s="160"/>
      <c r="P402" s="160"/>
      <c r="Q402" s="160"/>
    </row>
    <row r="403" spans="3:17" ht="15.75" customHeight="1">
      <c r="C403" s="160"/>
      <c r="D403" s="160"/>
      <c r="E403" s="160"/>
      <c r="F403" s="246"/>
      <c r="G403" s="160"/>
      <c r="H403" s="160"/>
      <c r="I403" s="160"/>
      <c r="J403" s="160"/>
      <c r="K403" s="246"/>
      <c r="L403" s="160"/>
      <c r="M403" s="160"/>
      <c r="N403" s="160"/>
      <c r="O403" s="160"/>
      <c r="P403" s="160"/>
      <c r="Q403" s="160"/>
    </row>
    <row r="404" spans="3:17" ht="15.75" customHeight="1">
      <c r="C404" s="160"/>
      <c r="D404" s="160"/>
      <c r="E404" s="160"/>
      <c r="F404" s="246"/>
      <c r="G404" s="160"/>
      <c r="H404" s="160"/>
      <c r="I404" s="160"/>
      <c r="J404" s="160"/>
      <c r="K404" s="246"/>
      <c r="L404" s="160"/>
      <c r="M404" s="160"/>
      <c r="N404" s="160"/>
      <c r="O404" s="160"/>
      <c r="P404" s="160"/>
      <c r="Q404" s="160"/>
    </row>
    <row r="405" spans="3:17" ht="15.75" customHeight="1">
      <c r="C405" s="160"/>
      <c r="D405" s="160"/>
      <c r="E405" s="160"/>
      <c r="F405" s="246"/>
      <c r="G405" s="160"/>
      <c r="H405" s="160"/>
      <c r="I405" s="160"/>
      <c r="J405" s="160"/>
      <c r="K405" s="246"/>
      <c r="L405" s="160"/>
      <c r="M405" s="160"/>
      <c r="N405" s="160"/>
      <c r="O405" s="160"/>
      <c r="P405" s="160"/>
      <c r="Q405" s="160"/>
    </row>
    <row r="406" spans="3:17" ht="15.75" customHeight="1">
      <c r="C406" s="160"/>
      <c r="D406" s="160"/>
      <c r="E406" s="160"/>
      <c r="F406" s="246"/>
      <c r="G406" s="160"/>
      <c r="H406" s="160"/>
      <c r="I406" s="160"/>
      <c r="J406" s="160"/>
      <c r="K406" s="246"/>
      <c r="L406" s="160"/>
      <c r="M406" s="160"/>
      <c r="N406" s="160"/>
      <c r="O406" s="160"/>
      <c r="P406" s="160"/>
      <c r="Q406" s="160"/>
    </row>
    <row r="407" spans="3:17" ht="15.75" customHeight="1">
      <c r="C407" s="160"/>
      <c r="D407" s="160"/>
      <c r="E407" s="160"/>
      <c r="F407" s="246"/>
      <c r="G407" s="160"/>
      <c r="H407" s="160"/>
      <c r="I407" s="160"/>
      <c r="J407" s="160"/>
      <c r="K407" s="246"/>
      <c r="L407" s="160"/>
      <c r="M407" s="160"/>
      <c r="N407" s="160"/>
      <c r="O407" s="160"/>
      <c r="P407" s="160"/>
      <c r="Q407" s="160"/>
    </row>
    <row r="408" spans="3:17" ht="15.75" customHeight="1">
      <c r="C408" s="160"/>
      <c r="D408" s="160"/>
      <c r="E408" s="160"/>
      <c r="F408" s="246"/>
      <c r="G408" s="160"/>
      <c r="H408" s="160"/>
      <c r="I408" s="160"/>
      <c r="J408" s="160"/>
      <c r="K408" s="246"/>
      <c r="L408" s="160"/>
      <c r="M408" s="160"/>
      <c r="N408" s="160"/>
      <c r="O408" s="160"/>
      <c r="P408" s="160"/>
      <c r="Q408" s="160"/>
    </row>
    <row r="409" spans="3:17" ht="15.75" customHeight="1">
      <c r="C409" s="160"/>
      <c r="D409" s="160"/>
      <c r="E409" s="160"/>
      <c r="F409" s="246"/>
      <c r="G409" s="160"/>
      <c r="H409" s="160"/>
      <c r="I409" s="160"/>
      <c r="J409" s="160"/>
      <c r="K409" s="246"/>
      <c r="L409" s="160"/>
      <c r="M409" s="160"/>
      <c r="N409" s="160"/>
      <c r="O409" s="160"/>
      <c r="P409" s="160"/>
      <c r="Q409" s="160"/>
    </row>
    <row r="410" spans="3:17" ht="15.75" customHeight="1">
      <c r="C410" s="160"/>
      <c r="D410" s="160"/>
      <c r="E410" s="160"/>
      <c r="F410" s="246"/>
      <c r="G410" s="160"/>
      <c r="H410" s="160"/>
      <c r="I410" s="160"/>
      <c r="J410" s="160"/>
      <c r="K410" s="246"/>
      <c r="L410" s="160"/>
      <c r="M410" s="160"/>
      <c r="N410" s="160"/>
      <c r="O410" s="160"/>
      <c r="P410" s="160"/>
      <c r="Q410" s="160"/>
    </row>
    <row r="411" spans="3:17" ht="15.75" customHeight="1">
      <c r="C411" s="160"/>
      <c r="D411" s="160"/>
      <c r="E411" s="160"/>
      <c r="F411" s="246"/>
      <c r="G411" s="160"/>
      <c r="H411" s="160"/>
      <c r="I411" s="160"/>
      <c r="J411" s="160"/>
      <c r="K411" s="246"/>
      <c r="L411" s="160"/>
      <c r="M411" s="160"/>
      <c r="N411" s="160"/>
      <c r="O411" s="160"/>
      <c r="P411" s="160"/>
      <c r="Q411" s="160"/>
    </row>
    <row r="412" spans="3:17" ht="15.75" customHeight="1">
      <c r="C412" s="160"/>
      <c r="D412" s="160"/>
      <c r="E412" s="160"/>
      <c r="F412" s="246"/>
      <c r="G412" s="160"/>
      <c r="H412" s="160"/>
      <c r="I412" s="160"/>
      <c r="J412" s="160"/>
      <c r="K412" s="246"/>
      <c r="L412" s="160"/>
      <c r="M412" s="160"/>
      <c r="N412" s="160"/>
      <c r="O412" s="160"/>
      <c r="P412" s="160"/>
      <c r="Q412" s="160"/>
    </row>
    <row r="413" spans="3:17" ht="15.75" customHeight="1">
      <c r="C413" s="160"/>
      <c r="D413" s="160"/>
      <c r="E413" s="160"/>
      <c r="F413" s="246"/>
      <c r="G413" s="160"/>
      <c r="H413" s="160"/>
      <c r="I413" s="160"/>
      <c r="J413" s="160"/>
      <c r="K413" s="246"/>
      <c r="L413" s="160"/>
      <c r="M413" s="160"/>
      <c r="N413" s="160"/>
      <c r="O413" s="160"/>
      <c r="P413" s="160"/>
      <c r="Q413" s="160"/>
    </row>
    <row r="414" spans="3:17" ht="15.75" customHeight="1">
      <c r="C414" s="160"/>
      <c r="D414" s="160"/>
      <c r="E414" s="160"/>
      <c r="F414" s="246"/>
      <c r="G414" s="160"/>
      <c r="H414" s="160"/>
      <c r="I414" s="160"/>
      <c r="J414" s="160"/>
      <c r="K414" s="246"/>
      <c r="L414" s="160"/>
      <c r="M414" s="160"/>
      <c r="N414" s="160"/>
      <c r="O414" s="160"/>
      <c r="P414" s="160"/>
      <c r="Q414" s="160"/>
    </row>
    <row r="415" spans="3:17" ht="15.75" customHeight="1">
      <c r="C415" s="160"/>
      <c r="D415" s="160"/>
      <c r="E415" s="160"/>
      <c r="F415" s="246"/>
      <c r="G415" s="160"/>
      <c r="H415" s="160"/>
      <c r="I415" s="160"/>
      <c r="J415" s="160"/>
      <c r="K415" s="246"/>
      <c r="L415" s="160"/>
      <c r="M415" s="160"/>
      <c r="N415" s="160"/>
      <c r="O415" s="160"/>
      <c r="P415" s="160"/>
      <c r="Q415" s="160"/>
    </row>
    <row r="416" spans="3:17" ht="15.75" customHeight="1">
      <c r="C416" s="160"/>
      <c r="D416" s="160"/>
      <c r="E416" s="160"/>
      <c r="F416" s="246"/>
      <c r="G416" s="160"/>
      <c r="H416" s="160"/>
      <c r="I416" s="160"/>
      <c r="J416" s="160"/>
      <c r="K416" s="246"/>
      <c r="L416" s="160"/>
      <c r="M416" s="160"/>
      <c r="N416" s="160"/>
      <c r="O416" s="160"/>
      <c r="P416" s="160"/>
      <c r="Q416" s="160"/>
    </row>
    <row r="417" spans="6:11" ht="15.75" customHeight="1">
      <c r="F417" s="86"/>
      <c r="K417" s="86"/>
    </row>
    <row r="418" spans="6:11" ht="15.75" customHeight="1">
      <c r="F418" s="86"/>
      <c r="K418" s="86"/>
    </row>
    <row r="419" spans="6:11" ht="15.75" customHeight="1">
      <c r="F419" s="86"/>
      <c r="K419" s="86"/>
    </row>
    <row r="420" spans="6:11" ht="15.75" customHeight="1">
      <c r="F420" s="86"/>
      <c r="K420" s="86"/>
    </row>
    <row r="421" spans="6:11" ht="15.75" customHeight="1">
      <c r="F421" s="86"/>
      <c r="K421" s="86"/>
    </row>
    <row r="422" spans="6:11" ht="15.75" customHeight="1">
      <c r="F422" s="86"/>
      <c r="K422" s="86"/>
    </row>
    <row r="423" spans="6:11" ht="15.75" customHeight="1">
      <c r="F423" s="86"/>
      <c r="K423" s="86"/>
    </row>
    <row r="424" spans="6:11" ht="15.75" customHeight="1">
      <c r="F424" s="86"/>
      <c r="K424" s="86"/>
    </row>
    <row r="425" spans="6:11" ht="15.75" customHeight="1">
      <c r="F425" s="86"/>
      <c r="K425" s="86"/>
    </row>
    <row r="426" spans="6:11" ht="15.75" customHeight="1">
      <c r="F426" s="86"/>
      <c r="K426" s="86"/>
    </row>
    <row r="427" spans="6:11" ht="15.75" customHeight="1">
      <c r="F427" s="86"/>
      <c r="K427" s="86"/>
    </row>
    <row r="428" spans="6:11" ht="15.75" customHeight="1">
      <c r="F428" s="86"/>
      <c r="K428" s="86"/>
    </row>
    <row r="429" spans="6:11" ht="15.75" customHeight="1">
      <c r="F429" s="86"/>
      <c r="K429" s="86"/>
    </row>
    <row r="430" spans="6:11" ht="15.75" customHeight="1">
      <c r="F430" s="86"/>
      <c r="K430" s="86"/>
    </row>
    <row r="431" spans="6:11" ht="15.75" customHeight="1">
      <c r="F431" s="86"/>
      <c r="K431" s="86"/>
    </row>
    <row r="432" spans="6:11" ht="15.75" customHeight="1">
      <c r="F432" s="86"/>
      <c r="K432" s="86"/>
    </row>
    <row r="433" spans="6:11" ht="15.75" customHeight="1">
      <c r="F433" s="86"/>
      <c r="K433" s="86"/>
    </row>
    <row r="434" spans="6:11" ht="15.75" customHeight="1">
      <c r="F434" s="86"/>
      <c r="K434" s="86"/>
    </row>
    <row r="435" spans="6:11" ht="15.75" customHeight="1">
      <c r="F435" s="86"/>
      <c r="K435" s="86"/>
    </row>
    <row r="436" spans="6:11" ht="15.75" customHeight="1">
      <c r="F436" s="86"/>
      <c r="K436" s="86"/>
    </row>
    <row r="437" spans="6:11" ht="15.75" customHeight="1">
      <c r="F437" s="86"/>
      <c r="K437" s="86"/>
    </row>
    <row r="438" spans="6:11" ht="15.75" customHeight="1">
      <c r="F438" s="86"/>
      <c r="K438" s="86"/>
    </row>
    <row r="439" spans="6:11" ht="15.75" customHeight="1">
      <c r="F439" s="86"/>
      <c r="K439" s="86"/>
    </row>
    <row r="440" spans="6:11" ht="15.75" customHeight="1">
      <c r="F440" s="86"/>
      <c r="K440" s="86"/>
    </row>
    <row r="441" spans="6:11" ht="15.75" customHeight="1">
      <c r="F441" s="86"/>
      <c r="K441" s="86"/>
    </row>
    <row r="442" spans="6:11" ht="15.75" customHeight="1">
      <c r="F442" s="86"/>
      <c r="K442" s="86"/>
    </row>
    <row r="443" spans="6:11" ht="15.75" customHeight="1">
      <c r="F443" s="86"/>
      <c r="K443" s="86"/>
    </row>
    <row r="444" spans="6:11" ht="15.75" customHeight="1">
      <c r="F444" s="86"/>
      <c r="K444" s="86"/>
    </row>
    <row r="445" spans="6:11" ht="15.75" customHeight="1">
      <c r="F445" s="86"/>
      <c r="K445" s="86"/>
    </row>
    <row r="446" spans="6:11" ht="15.75" customHeight="1">
      <c r="F446" s="86"/>
      <c r="K446" s="86"/>
    </row>
    <row r="447" spans="6:11" ht="15.75" customHeight="1">
      <c r="F447" s="86"/>
      <c r="K447" s="86"/>
    </row>
    <row r="448" spans="6:11" ht="15.75" customHeight="1">
      <c r="F448" s="86"/>
      <c r="K448" s="86"/>
    </row>
    <row r="449" spans="6:11" ht="15.75" customHeight="1">
      <c r="F449" s="86"/>
      <c r="K449" s="86"/>
    </row>
    <row r="450" spans="6:11" ht="15.75" customHeight="1">
      <c r="F450" s="86"/>
      <c r="K450" s="86"/>
    </row>
    <row r="451" spans="6:11" ht="15.75" customHeight="1">
      <c r="F451" s="86"/>
      <c r="K451" s="86"/>
    </row>
    <row r="452" spans="6:11" ht="15.75" customHeight="1">
      <c r="F452" s="86"/>
      <c r="K452" s="86"/>
    </row>
    <row r="453" spans="6:11" ht="15.75" customHeight="1">
      <c r="F453" s="86"/>
      <c r="K453" s="86"/>
    </row>
    <row r="454" spans="6:11" ht="15.75" customHeight="1">
      <c r="F454" s="86"/>
      <c r="K454" s="86"/>
    </row>
    <row r="455" spans="6:11" ht="15.75" customHeight="1">
      <c r="F455" s="86"/>
      <c r="K455" s="86"/>
    </row>
    <row r="456" spans="6:11" ht="15.75" customHeight="1">
      <c r="F456" s="86"/>
      <c r="K456" s="86"/>
    </row>
    <row r="457" spans="6:11" ht="15.75" customHeight="1">
      <c r="F457" s="86"/>
      <c r="K457" s="86"/>
    </row>
    <row r="458" spans="6:11" ht="15.75" customHeight="1">
      <c r="F458" s="86"/>
      <c r="K458" s="86"/>
    </row>
    <row r="459" spans="6:11" ht="15.75" customHeight="1">
      <c r="F459" s="86"/>
      <c r="K459" s="86"/>
    </row>
    <row r="460" spans="6:11" ht="15.75" customHeight="1">
      <c r="F460" s="86"/>
      <c r="K460" s="86"/>
    </row>
    <row r="461" spans="6:11" ht="15.75" customHeight="1">
      <c r="F461" s="86"/>
      <c r="K461" s="86"/>
    </row>
    <row r="462" spans="6:11" ht="15.75" customHeight="1">
      <c r="F462" s="86"/>
      <c r="K462" s="86"/>
    </row>
    <row r="463" spans="6:11" ht="15.75" customHeight="1">
      <c r="F463" s="86"/>
      <c r="K463" s="86"/>
    </row>
    <row r="464" spans="6:11" ht="15.75" customHeight="1">
      <c r="F464" s="86"/>
      <c r="K464" s="86"/>
    </row>
    <row r="465" spans="6:11" ht="15.75" customHeight="1">
      <c r="F465" s="86"/>
      <c r="K465" s="86"/>
    </row>
    <row r="466" spans="6:11" ht="15.75" customHeight="1">
      <c r="F466" s="86"/>
      <c r="K466" s="86"/>
    </row>
    <row r="467" spans="6:11" ht="15.75" customHeight="1">
      <c r="F467" s="86"/>
      <c r="K467" s="86"/>
    </row>
    <row r="468" spans="6:11" ht="15.75" customHeight="1">
      <c r="F468" s="86"/>
      <c r="K468" s="86"/>
    </row>
    <row r="469" spans="6:11" ht="15.75" customHeight="1">
      <c r="F469" s="86"/>
      <c r="K469" s="86"/>
    </row>
    <row r="470" spans="6:11" ht="15.75" customHeight="1">
      <c r="F470" s="86"/>
      <c r="K470" s="86"/>
    </row>
    <row r="471" spans="6:11" ht="15.75" customHeight="1">
      <c r="F471" s="86"/>
      <c r="K471" s="86"/>
    </row>
    <row r="472" spans="6:11" ht="15.75" customHeight="1">
      <c r="F472" s="86"/>
      <c r="K472" s="86"/>
    </row>
    <row r="473" spans="6:11" ht="15.75" customHeight="1">
      <c r="F473" s="86"/>
      <c r="K473" s="86"/>
    </row>
    <row r="474" spans="6:11" ht="15.75" customHeight="1">
      <c r="F474" s="86"/>
      <c r="K474" s="86"/>
    </row>
    <row r="475" spans="6:11" ht="15.75" customHeight="1">
      <c r="F475" s="86"/>
      <c r="K475" s="86"/>
    </row>
    <row r="476" spans="6:11" ht="15.75" customHeight="1">
      <c r="F476" s="86"/>
      <c r="K476" s="86"/>
    </row>
    <row r="477" spans="6:11" ht="15.75" customHeight="1">
      <c r="F477" s="86"/>
      <c r="K477" s="86"/>
    </row>
    <row r="478" spans="6:11" ht="15.75" customHeight="1">
      <c r="F478" s="86"/>
      <c r="K478" s="86"/>
    </row>
    <row r="479" spans="6:11" ht="15.75" customHeight="1">
      <c r="F479" s="86"/>
      <c r="K479" s="86"/>
    </row>
    <row r="480" spans="6:11" ht="15.75" customHeight="1">
      <c r="F480" s="86"/>
      <c r="K480" s="86"/>
    </row>
    <row r="481" spans="6:11" ht="15.75" customHeight="1">
      <c r="F481" s="86"/>
      <c r="K481" s="86"/>
    </row>
    <row r="482" spans="6:11" ht="15.75" customHeight="1">
      <c r="F482" s="86"/>
      <c r="K482" s="86"/>
    </row>
    <row r="483" spans="6:11" ht="15.75" customHeight="1">
      <c r="F483" s="86"/>
      <c r="K483" s="86"/>
    </row>
    <row r="484" spans="6:11" ht="15.75" customHeight="1">
      <c r="F484" s="86"/>
      <c r="K484" s="86"/>
    </row>
    <row r="485" spans="6:11" ht="15.75" customHeight="1">
      <c r="F485" s="86"/>
      <c r="K485" s="86"/>
    </row>
    <row r="486" spans="6:11" ht="15.75" customHeight="1">
      <c r="F486" s="86"/>
      <c r="K486" s="86"/>
    </row>
    <row r="487" spans="6:11" ht="15.75" customHeight="1">
      <c r="F487" s="86"/>
      <c r="K487" s="86"/>
    </row>
    <row r="488" spans="6:11" ht="15.75" customHeight="1">
      <c r="F488" s="86"/>
      <c r="K488" s="86"/>
    </row>
    <row r="489" spans="6:11" ht="15.75" customHeight="1">
      <c r="F489" s="86"/>
      <c r="K489" s="86"/>
    </row>
    <row r="490" spans="6:11" ht="15.75" customHeight="1">
      <c r="F490" s="86"/>
      <c r="K490" s="86"/>
    </row>
    <row r="491" spans="6:11" ht="15.75" customHeight="1">
      <c r="F491" s="86"/>
      <c r="K491" s="86"/>
    </row>
    <row r="492" spans="6:11" ht="15.75" customHeight="1">
      <c r="F492" s="86"/>
      <c r="K492" s="86"/>
    </row>
    <row r="493" spans="6:11" ht="15.75" customHeight="1">
      <c r="F493" s="86"/>
      <c r="K493" s="86"/>
    </row>
    <row r="494" spans="6:11" ht="15.75" customHeight="1">
      <c r="F494" s="86"/>
      <c r="K494" s="86"/>
    </row>
    <row r="495" spans="6:11" ht="15.75" customHeight="1">
      <c r="F495" s="86"/>
      <c r="K495" s="86"/>
    </row>
    <row r="496" spans="6:11" ht="15.75" customHeight="1">
      <c r="F496" s="86"/>
      <c r="K496" s="86"/>
    </row>
    <row r="497" spans="6:11" ht="15.75" customHeight="1">
      <c r="F497" s="86"/>
      <c r="K497" s="86"/>
    </row>
    <row r="498" spans="6:11" ht="15.75" customHeight="1">
      <c r="F498" s="86"/>
      <c r="K498" s="86"/>
    </row>
    <row r="499" spans="6:11" ht="15.75" customHeight="1">
      <c r="F499" s="86"/>
      <c r="K499" s="86"/>
    </row>
    <row r="500" spans="6:11" ht="15.75" customHeight="1">
      <c r="F500" s="86"/>
      <c r="K500" s="86"/>
    </row>
    <row r="501" spans="6:11" ht="15.75" customHeight="1">
      <c r="F501" s="86"/>
      <c r="K501" s="86"/>
    </row>
    <row r="502" spans="6:11" ht="15.75" customHeight="1">
      <c r="F502" s="86"/>
      <c r="K502" s="86"/>
    </row>
    <row r="503" spans="6:11" ht="15.75" customHeight="1">
      <c r="F503" s="86"/>
      <c r="K503" s="86"/>
    </row>
    <row r="504" spans="6:11" ht="15.75" customHeight="1">
      <c r="F504" s="86"/>
      <c r="K504" s="86"/>
    </row>
    <row r="505" spans="6:11" ht="15.75" customHeight="1">
      <c r="F505" s="86"/>
      <c r="K505" s="86"/>
    </row>
    <row r="506" spans="6:11" ht="15.75" customHeight="1">
      <c r="F506" s="86"/>
      <c r="K506" s="86"/>
    </row>
    <row r="507" spans="6:11" ht="15.75" customHeight="1">
      <c r="F507" s="86"/>
      <c r="K507" s="86"/>
    </row>
    <row r="508" spans="6:11" ht="15.75" customHeight="1">
      <c r="F508" s="86"/>
      <c r="K508" s="86"/>
    </row>
    <row r="509" spans="6:11" ht="15.75" customHeight="1">
      <c r="F509" s="86"/>
      <c r="K509" s="86"/>
    </row>
    <row r="510" spans="6:11" ht="15.75" customHeight="1">
      <c r="F510" s="86"/>
      <c r="K510" s="86"/>
    </row>
    <row r="511" spans="6:11" ht="15.75" customHeight="1">
      <c r="F511" s="86"/>
      <c r="K511" s="86"/>
    </row>
    <row r="512" spans="6:11" ht="15.75" customHeight="1">
      <c r="F512" s="86"/>
      <c r="K512" s="86"/>
    </row>
    <row r="513" spans="6:11" ht="15.75" customHeight="1">
      <c r="F513" s="86"/>
      <c r="K513" s="86"/>
    </row>
    <row r="514" spans="6:11" ht="15.75" customHeight="1">
      <c r="F514" s="86"/>
      <c r="K514" s="86"/>
    </row>
    <row r="515" spans="6:11" ht="15.75" customHeight="1">
      <c r="F515" s="86"/>
      <c r="K515" s="86"/>
    </row>
    <row r="516" spans="6:11" ht="15.75" customHeight="1">
      <c r="F516" s="86"/>
      <c r="K516" s="86"/>
    </row>
    <row r="517" spans="6:11" ht="15.75" customHeight="1">
      <c r="F517" s="86"/>
      <c r="K517" s="86"/>
    </row>
    <row r="518" spans="6:11" ht="15.75" customHeight="1">
      <c r="F518" s="86"/>
      <c r="K518" s="86"/>
    </row>
    <row r="519" spans="6:11" ht="15.75" customHeight="1">
      <c r="F519" s="86"/>
      <c r="K519" s="86"/>
    </row>
    <row r="520" spans="6:11" ht="15.75" customHeight="1">
      <c r="F520" s="86"/>
      <c r="K520" s="86"/>
    </row>
    <row r="521" spans="6:11" ht="15.75" customHeight="1">
      <c r="F521" s="86"/>
      <c r="K521" s="86"/>
    </row>
    <row r="522" spans="6:11" ht="15.75" customHeight="1">
      <c r="F522" s="86"/>
      <c r="K522" s="86"/>
    </row>
    <row r="523" spans="6:11" ht="15.75" customHeight="1">
      <c r="F523" s="86"/>
      <c r="K523" s="86"/>
    </row>
    <row r="524" spans="6:11" ht="15.75" customHeight="1">
      <c r="F524" s="86"/>
      <c r="K524" s="86"/>
    </row>
    <row r="525" spans="6:11" ht="15.75" customHeight="1">
      <c r="F525" s="86"/>
      <c r="K525" s="86"/>
    </row>
    <row r="526" spans="6:11" ht="15.75" customHeight="1">
      <c r="F526" s="86"/>
      <c r="K526" s="86"/>
    </row>
    <row r="527" spans="6:11" ht="15.75" customHeight="1">
      <c r="F527" s="86"/>
      <c r="K527" s="86"/>
    </row>
    <row r="528" spans="6:11" ht="15.75" customHeight="1">
      <c r="F528" s="86"/>
      <c r="K528" s="86"/>
    </row>
    <row r="529" spans="6:11" ht="15.75" customHeight="1">
      <c r="F529" s="86"/>
      <c r="K529" s="86"/>
    </row>
    <row r="530" spans="6:11" ht="15.75" customHeight="1">
      <c r="F530" s="86"/>
      <c r="K530" s="86"/>
    </row>
    <row r="531" spans="6:11" ht="15.75" customHeight="1">
      <c r="F531" s="86"/>
      <c r="K531" s="86"/>
    </row>
    <row r="532" spans="6:11" ht="15.75" customHeight="1">
      <c r="F532" s="86"/>
      <c r="K532" s="86"/>
    </row>
    <row r="533" spans="6:11" ht="15.75" customHeight="1">
      <c r="F533" s="86"/>
      <c r="K533" s="86"/>
    </row>
    <row r="534" spans="6:11" ht="15.75" customHeight="1">
      <c r="F534" s="86"/>
      <c r="K534" s="86"/>
    </row>
    <row r="535" spans="6:11" ht="15.75" customHeight="1">
      <c r="F535" s="86"/>
      <c r="K535" s="86"/>
    </row>
    <row r="536" spans="6:11" ht="15.75" customHeight="1">
      <c r="F536" s="86"/>
      <c r="K536" s="86"/>
    </row>
    <row r="537" spans="6:11" ht="15.75" customHeight="1">
      <c r="F537" s="86"/>
      <c r="K537" s="86"/>
    </row>
    <row r="538" spans="6:11" ht="15.75" customHeight="1">
      <c r="F538" s="86"/>
      <c r="K538" s="86"/>
    </row>
    <row r="539" spans="6:11" ht="15.75" customHeight="1">
      <c r="F539" s="86"/>
      <c r="K539" s="86"/>
    </row>
    <row r="540" spans="6:11" ht="15.75" customHeight="1">
      <c r="F540" s="86"/>
      <c r="K540" s="86"/>
    </row>
    <row r="541" spans="6:11" ht="15.75" customHeight="1">
      <c r="F541" s="86"/>
      <c r="K541" s="86"/>
    </row>
    <row r="542" spans="6:11" ht="15.75" customHeight="1">
      <c r="F542" s="86"/>
      <c r="K542" s="86"/>
    </row>
    <row r="543" spans="6:11" ht="15.75" customHeight="1">
      <c r="F543" s="86"/>
      <c r="K543" s="86"/>
    </row>
    <row r="544" spans="6:11" ht="15.75" customHeight="1">
      <c r="F544" s="86"/>
      <c r="K544" s="86"/>
    </row>
    <row r="545" spans="6:11" ht="15.75" customHeight="1">
      <c r="F545" s="86"/>
      <c r="K545" s="86"/>
    </row>
    <row r="546" spans="6:11" ht="15.75" customHeight="1">
      <c r="F546" s="86"/>
      <c r="K546" s="86"/>
    </row>
    <row r="547" spans="6:11" ht="15.75" customHeight="1">
      <c r="F547" s="86"/>
      <c r="K547" s="86"/>
    </row>
    <row r="548" spans="6:11" ht="15.75" customHeight="1">
      <c r="F548" s="86"/>
      <c r="K548" s="86"/>
    </row>
    <row r="549" spans="6:11" ht="15.75" customHeight="1">
      <c r="F549" s="86"/>
      <c r="K549" s="86"/>
    </row>
    <row r="550" spans="6:11" ht="15.75" customHeight="1">
      <c r="F550" s="86"/>
      <c r="K550" s="86"/>
    </row>
    <row r="551" spans="6:11" ht="15.75" customHeight="1">
      <c r="F551" s="86"/>
      <c r="K551" s="86"/>
    </row>
    <row r="552" spans="6:11" ht="15.75" customHeight="1">
      <c r="F552" s="86"/>
      <c r="K552" s="86"/>
    </row>
    <row r="553" spans="6:11" ht="15.75" customHeight="1">
      <c r="F553" s="86"/>
      <c r="K553" s="86"/>
    </row>
    <row r="554" spans="6:11" ht="15.75" customHeight="1">
      <c r="F554" s="86"/>
      <c r="K554" s="86"/>
    </row>
    <row r="555" spans="6:11" ht="15.75" customHeight="1">
      <c r="F555" s="86"/>
      <c r="K555" s="86"/>
    </row>
    <row r="556" spans="6:11" ht="15.75" customHeight="1">
      <c r="F556" s="86"/>
      <c r="K556" s="86"/>
    </row>
    <row r="557" spans="6:11" ht="15.75" customHeight="1">
      <c r="F557" s="86"/>
      <c r="K557" s="86"/>
    </row>
    <row r="558" spans="6:11" ht="15.75" customHeight="1">
      <c r="F558" s="86"/>
      <c r="K558" s="86"/>
    </row>
    <row r="559" spans="6:11" ht="15.75" customHeight="1">
      <c r="F559" s="86"/>
      <c r="K559" s="86"/>
    </row>
    <row r="560" spans="6:11" ht="15.75" customHeight="1">
      <c r="F560" s="86"/>
      <c r="K560" s="86"/>
    </row>
    <row r="561" spans="6:11" ht="15.75" customHeight="1">
      <c r="F561" s="86"/>
      <c r="K561" s="86"/>
    </row>
    <row r="562" spans="6:11" ht="15.75" customHeight="1">
      <c r="F562" s="86"/>
      <c r="K562" s="86"/>
    </row>
    <row r="563" spans="6:11" ht="15.75" customHeight="1">
      <c r="F563" s="86"/>
      <c r="K563" s="86"/>
    </row>
    <row r="564" spans="6:11" ht="15.75" customHeight="1">
      <c r="F564" s="86"/>
      <c r="K564" s="86"/>
    </row>
    <row r="565" spans="6:11" ht="15.75" customHeight="1">
      <c r="F565" s="86"/>
      <c r="K565" s="86"/>
    </row>
    <row r="566" spans="6:11" ht="15.75" customHeight="1">
      <c r="F566" s="86"/>
      <c r="K566" s="86"/>
    </row>
    <row r="567" spans="6:11" ht="15.75" customHeight="1">
      <c r="F567" s="86"/>
      <c r="K567" s="86"/>
    </row>
    <row r="568" spans="6:11" ht="15.75" customHeight="1">
      <c r="F568" s="86"/>
      <c r="K568" s="86"/>
    </row>
    <row r="569" spans="6:11" ht="15.75" customHeight="1">
      <c r="F569" s="86"/>
      <c r="K569" s="86"/>
    </row>
    <row r="570" spans="6:11" ht="15.75" customHeight="1">
      <c r="F570" s="86"/>
      <c r="K570" s="86"/>
    </row>
    <row r="571" spans="6:11" ht="15.75" customHeight="1">
      <c r="F571" s="86"/>
      <c r="K571" s="86"/>
    </row>
    <row r="572" spans="6:11" ht="15.75" customHeight="1">
      <c r="F572" s="86"/>
      <c r="K572" s="86"/>
    </row>
    <row r="573" spans="6:11" ht="15.75" customHeight="1">
      <c r="F573" s="86"/>
      <c r="K573" s="86"/>
    </row>
    <row r="574" spans="6:11" ht="15.75" customHeight="1">
      <c r="F574" s="86"/>
      <c r="K574" s="86"/>
    </row>
    <row r="575" spans="6:11" ht="15.75" customHeight="1">
      <c r="F575" s="86"/>
      <c r="K575" s="86"/>
    </row>
    <row r="576" spans="6:11" ht="15.75" customHeight="1">
      <c r="F576" s="86"/>
      <c r="K576" s="86"/>
    </row>
    <row r="577" spans="6:11" ht="15.75" customHeight="1">
      <c r="F577" s="86"/>
      <c r="K577" s="86"/>
    </row>
    <row r="578" spans="6:11" ht="15.75" customHeight="1">
      <c r="F578" s="86"/>
      <c r="K578" s="86"/>
    </row>
    <row r="579" spans="6:11" ht="15.75" customHeight="1">
      <c r="F579" s="86"/>
      <c r="K579" s="86"/>
    </row>
    <row r="580" spans="6:11" ht="15.75" customHeight="1">
      <c r="F580" s="86"/>
      <c r="K580" s="86"/>
    </row>
    <row r="581" spans="6:11" ht="15.75" customHeight="1">
      <c r="F581" s="86"/>
      <c r="K581" s="86"/>
    </row>
    <row r="582" spans="6:11" ht="15.75" customHeight="1">
      <c r="F582" s="86"/>
      <c r="K582" s="86"/>
    </row>
    <row r="583" spans="6:11" ht="15.75" customHeight="1">
      <c r="F583" s="86"/>
      <c r="K583" s="86"/>
    </row>
    <row r="584" spans="6:11" ht="15.75" customHeight="1">
      <c r="F584" s="86"/>
      <c r="K584" s="86"/>
    </row>
    <row r="585" spans="6:11" ht="15.75" customHeight="1">
      <c r="F585" s="86"/>
      <c r="K585" s="86"/>
    </row>
    <row r="586" spans="6:11" ht="15.75" customHeight="1">
      <c r="F586" s="86"/>
      <c r="K586" s="86"/>
    </row>
    <row r="587" spans="6:11" ht="15.75" customHeight="1">
      <c r="F587" s="86"/>
      <c r="K587" s="86"/>
    </row>
    <row r="588" spans="6:11" ht="15.75" customHeight="1">
      <c r="F588" s="86"/>
      <c r="K588" s="86"/>
    </row>
    <row r="589" spans="6:11" ht="15.75" customHeight="1">
      <c r="F589" s="86"/>
      <c r="K589" s="86"/>
    </row>
    <row r="590" spans="6:11" ht="15.75" customHeight="1">
      <c r="F590" s="86"/>
      <c r="K590" s="86"/>
    </row>
    <row r="591" spans="6:11" ht="15.75" customHeight="1">
      <c r="F591" s="86"/>
      <c r="K591" s="86"/>
    </row>
    <row r="592" spans="6:11" ht="15.75" customHeight="1">
      <c r="F592" s="86"/>
      <c r="K592" s="86"/>
    </row>
    <row r="593" spans="6:11" ht="15.75" customHeight="1">
      <c r="F593" s="86"/>
      <c r="K593" s="86"/>
    </row>
    <row r="594" spans="6:11" ht="15.75" customHeight="1">
      <c r="F594" s="86"/>
      <c r="K594" s="86"/>
    </row>
    <row r="595" spans="6:11" ht="15.75" customHeight="1">
      <c r="F595" s="86"/>
      <c r="K595" s="86"/>
    </row>
    <row r="596" spans="6:11" ht="15.75" customHeight="1">
      <c r="F596" s="86"/>
      <c r="K596" s="86"/>
    </row>
    <row r="597" spans="6:11" ht="15.75" customHeight="1">
      <c r="F597" s="86"/>
      <c r="K597" s="86"/>
    </row>
    <row r="598" spans="6:11" ht="15.75" customHeight="1">
      <c r="F598" s="86"/>
      <c r="K598" s="86"/>
    </row>
    <row r="599" spans="6:11" ht="15.75" customHeight="1">
      <c r="F599" s="86"/>
      <c r="K599" s="86"/>
    </row>
    <row r="600" spans="6:11" ht="15.75" customHeight="1">
      <c r="F600" s="86"/>
      <c r="K600" s="86"/>
    </row>
    <row r="601" spans="6:11" ht="15.75" customHeight="1">
      <c r="F601" s="86"/>
      <c r="K601" s="86"/>
    </row>
    <row r="602" spans="6:11" ht="15.75" customHeight="1">
      <c r="F602" s="86"/>
      <c r="K602" s="86"/>
    </row>
    <row r="603" spans="6:11" ht="15.75" customHeight="1">
      <c r="F603" s="86"/>
      <c r="K603" s="86"/>
    </row>
    <row r="604" spans="6:11" ht="15.75" customHeight="1">
      <c r="F604" s="86"/>
      <c r="K604" s="86"/>
    </row>
    <row r="605" spans="6:11" ht="15.75" customHeight="1">
      <c r="F605" s="86"/>
      <c r="K605" s="86"/>
    </row>
    <row r="606" spans="6:11" ht="15.75" customHeight="1">
      <c r="F606" s="86"/>
      <c r="K606" s="86"/>
    </row>
    <row r="607" spans="6:11" ht="15.75" customHeight="1">
      <c r="F607" s="86"/>
      <c r="K607" s="86"/>
    </row>
    <row r="608" spans="6:11" ht="15.75" customHeight="1">
      <c r="F608" s="86"/>
      <c r="K608" s="86"/>
    </row>
    <row r="609" spans="6:11" ht="15.75" customHeight="1">
      <c r="F609" s="86"/>
      <c r="K609" s="86"/>
    </row>
    <row r="610" spans="6:11" ht="15.75" customHeight="1">
      <c r="F610" s="86"/>
      <c r="K610" s="86"/>
    </row>
    <row r="611" spans="6:11" ht="15.75" customHeight="1">
      <c r="F611" s="86"/>
      <c r="K611" s="86"/>
    </row>
    <row r="612" spans="6:11" ht="15.75" customHeight="1">
      <c r="F612" s="86"/>
      <c r="K612" s="86"/>
    </row>
    <row r="613" spans="6:11" ht="15.75" customHeight="1">
      <c r="F613" s="86"/>
      <c r="K613" s="86"/>
    </row>
    <row r="614" spans="6:11" ht="15.75" customHeight="1">
      <c r="F614" s="86"/>
      <c r="K614" s="86"/>
    </row>
    <row r="615" spans="6:11" ht="15.75" customHeight="1">
      <c r="F615" s="86"/>
      <c r="K615" s="86"/>
    </row>
    <row r="616" spans="6:11" ht="15.75" customHeight="1">
      <c r="F616" s="86"/>
      <c r="K616" s="86"/>
    </row>
    <row r="617" spans="6:11" ht="15.75" customHeight="1">
      <c r="F617" s="86"/>
      <c r="K617" s="86"/>
    </row>
    <row r="618" spans="6:11" ht="15.75" customHeight="1">
      <c r="F618" s="86"/>
      <c r="K618" s="86"/>
    </row>
    <row r="619" spans="6:11" ht="15.75" customHeight="1">
      <c r="F619" s="86"/>
      <c r="K619" s="86"/>
    </row>
    <row r="620" spans="6:11" ht="15.75" customHeight="1">
      <c r="F620" s="86"/>
      <c r="K620" s="86"/>
    </row>
    <row r="621" spans="6:11" ht="15.75" customHeight="1">
      <c r="F621" s="86"/>
      <c r="K621" s="86"/>
    </row>
    <row r="622" spans="6:11" ht="15.75" customHeight="1">
      <c r="F622" s="86"/>
      <c r="K622" s="86"/>
    </row>
    <row r="623" spans="6:11" ht="15.75" customHeight="1">
      <c r="F623" s="86"/>
      <c r="K623" s="86"/>
    </row>
    <row r="624" spans="6:11" ht="15.75" customHeight="1">
      <c r="F624" s="86"/>
      <c r="K624" s="86"/>
    </row>
    <row r="625" spans="6:11" ht="15.75" customHeight="1">
      <c r="F625" s="86"/>
      <c r="K625" s="86"/>
    </row>
    <row r="626" spans="6:11" ht="15.75" customHeight="1">
      <c r="F626" s="86"/>
      <c r="K626" s="86"/>
    </row>
    <row r="627" spans="6:11" ht="15.75" customHeight="1">
      <c r="F627" s="86"/>
      <c r="K627" s="86"/>
    </row>
    <row r="628" spans="6:11" ht="15.75" customHeight="1">
      <c r="F628" s="86"/>
      <c r="K628" s="86"/>
    </row>
    <row r="629" spans="6:11" ht="15.75" customHeight="1">
      <c r="F629" s="86"/>
      <c r="K629" s="86"/>
    </row>
    <row r="630" spans="6:11" ht="15.75" customHeight="1">
      <c r="F630" s="86"/>
      <c r="K630" s="86"/>
    </row>
    <row r="631" spans="6:11" ht="15.75" customHeight="1">
      <c r="F631" s="86"/>
      <c r="K631" s="86"/>
    </row>
    <row r="632" spans="6:11" ht="15.75" customHeight="1">
      <c r="F632" s="86"/>
      <c r="K632" s="86"/>
    </row>
    <row r="633" spans="6:11" ht="15.75" customHeight="1">
      <c r="F633" s="86"/>
      <c r="K633" s="86"/>
    </row>
    <row r="634" spans="6:11" ht="15.75" customHeight="1">
      <c r="F634" s="86"/>
      <c r="K634" s="86"/>
    </row>
    <row r="635" spans="6:11" ht="15.75" customHeight="1">
      <c r="F635" s="86"/>
      <c r="K635" s="86"/>
    </row>
    <row r="636" spans="6:11" ht="15.75" customHeight="1">
      <c r="F636" s="86"/>
      <c r="K636" s="86"/>
    </row>
    <row r="637" spans="6:11" ht="15.75" customHeight="1">
      <c r="F637" s="86"/>
      <c r="K637" s="86"/>
    </row>
    <row r="638" spans="6:11" ht="15.75" customHeight="1">
      <c r="F638" s="86"/>
      <c r="K638" s="86"/>
    </row>
    <row r="639" spans="6:11" ht="15.75" customHeight="1">
      <c r="F639" s="86"/>
      <c r="K639" s="86"/>
    </row>
    <row r="640" spans="6:11" ht="15.75" customHeight="1">
      <c r="F640" s="86"/>
      <c r="K640" s="86"/>
    </row>
    <row r="641" spans="6:11" ht="15.75" customHeight="1">
      <c r="F641" s="86"/>
      <c r="K641" s="86"/>
    </row>
    <row r="642" spans="6:11" ht="15.75" customHeight="1">
      <c r="F642" s="86"/>
      <c r="K642" s="86"/>
    </row>
    <row r="643" spans="6:11" ht="15.75" customHeight="1">
      <c r="F643" s="86"/>
      <c r="K643" s="86"/>
    </row>
    <row r="644" spans="6:11" ht="15.75" customHeight="1">
      <c r="F644" s="86"/>
      <c r="K644" s="86"/>
    </row>
    <row r="645" spans="6:11" ht="15.75" customHeight="1">
      <c r="F645" s="86"/>
      <c r="K645" s="86"/>
    </row>
    <row r="646" spans="6:11" ht="15.75" customHeight="1">
      <c r="F646" s="86"/>
      <c r="K646" s="86"/>
    </row>
    <row r="647" spans="6:11" ht="15.75" customHeight="1">
      <c r="F647" s="86"/>
      <c r="K647" s="86"/>
    </row>
    <row r="648" spans="6:11" ht="15.75" customHeight="1">
      <c r="F648" s="86"/>
      <c r="K648" s="86"/>
    </row>
    <row r="649" spans="6:11" ht="15.75" customHeight="1">
      <c r="F649" s="86"/>
      <c r="K649" s="86"/>
    </row>
    <row r="650" spans="6:11" ht="15.75" customHeight="1">
      <c r="F650" s="86"/>
      <c r="K650" s="86"/>
    </row>
    <row r="651" spans="6:11" ht="15.75" customHeight="1">
      <c r="F651" s="86"/>
      <c r="K651" s="86"/>
    </row>
    <row r="652" spans="6:11" ht="15.75" customHeight="1">
      <c r="F652" s="86"/>
      <c r="K652" s="86"/>
    </row>
    <row r="653" spans="6:11" ht="15.75" customHeight="1">
      <c r="F653" s="86"/>
      <c r="K653" s="86"/>
    </row>
    <row r="654" spans="6:11" ht="15.75" customHeight="1">
      <c r="F654" s="86"/>
      <c r="K654" s="86"/>
    </row>
    <row r="655" spans="6:11" ht="15.75" customHeight="1">
      <c r="F655" s="86"/>
      <c r="K655" s="86"/>
    </row>
    <row r="656" spans="6:11" ht="15.75" customHeight="1">
      <c r="F656" s="86"/>
      <c r="K656" s="86"/>
    </row>
    <row r="657" spans="6:11" ht="15.75" customHeight="1">
      <c r="F657" s="86"/>
      <c r="K657" s="86"/>
    </row>
    <row r="658" spans="6:11" ht="15.75" customHeight="1">
      <c r="F658" s="86"/>
      <c r="K658" s="86"/>
    </row>
    <row r="659" spans="6:11" ht="15.75" customHeight="1">
      <c r="F659" s="86"/>
      <c r="K659" s="86"/>
    </row>
    <row r="660" spans="6:11" ht="15.75" customHeight="1">
      <c r="F660" s="86"/>
      <c r="K660" s="86"/>
    </row>
    <row r="661" spans="6:11" ht="15.75" customHeight="1">
      <c r="F661" s="86"/>
      <c r="K661" s="86"/>
    </row>
    <row r="662" spans="6:11" ht="15.75" customHeight="1">
      <c r="F662" s="86"/>
      <c r="K662" s="86"/>
    </row>
    <row r="663" spans="6:11" ht="15.75" customHeight="1">
      <c r="F663" s="86"/>
      <c r="K663" s="86"/>
    </row>
    <row r="664" spans="6:11" ht="15.75" customHeight="1">
      <c r="F664" s="86"/>
      <c r="K664" s="86"/>
    </row>
    <row r="665" spans="6:11" ht="15.75" customHeight="1">
      <c r="F665" s="86"/>
      <c r="K665" s="86"/>
    </row>
    <row r="666" spans="6:11" ht="15.75" customHeight="1">
      <c r="F666" s="86"/>
      <c r="K666" s="86"/>
    </row>
    <row r="667" spans="6:11" ht="15.75" customHeight="1">
      <c r="F667" s="86"/>
      <c r="K667" s="86"/>
    </row>
    <row r="668" spans="6:11" ht="15.75" customHeight="1">
      <c r="F668" s="86"/>
      <c r="K668" s="86"/>
    </row>
    <row r="669" spans="6:11" ht="15.75" customHeight="1">
      <c r="F669" s="86"/>
      <c r="K669" s="86"/>
    </row>
    <row r="670" spans="6:11" ht="15.75" customHeight="1">
      <c r="F670" s="86"/>
      <c r="K670" s="86"/>
    </row>
    <row r="671" spans="6:11" ht="15.75" customHeight="1">
      <c r="F671" s="86"/>
      <c r="K671" s="86"/>
    </row>
    <row r="672" spans="6:11" ht="15.75" customHeight="1">
      <c r="F672" s="86"/>
      <c r="K672" s="86"/>
    </row>
    <row r="673" spans="6:11" ht="15.75" customHeight="1">
      <c r="F673" s="86"/>
      <c r="K673" s="86"/>
    </row>
    <row r="674" spans="6:11" ht="15.75" customHeight="1">
      <c r="F674" s="86"/>
      <c r="K674" s="86"/>
    </row>
    <row r="675" spans="6:11" ht="15.75" customHeight="1">
      <c r="F675" s="86"/>
      <c r="K675" s="86"/>
    </row>
    <row r="676" spans="6:11" ht="15.75" customHeight="1">
      <c r="F676" s="86"/>
      <c r="K676" s="86"/>
    </row>
    <row r="677" spans="6:11" ht="15.75" customHeight="1">
      <c r="F677" s="86"/>
      <c r="K677" s="86"/>
    </row>
    <row r="678" spans="6:11" ht="15.75" customHeight="1">
      <c r="F678" s="86"/>
      <c r="K678" s="86"/>
    </row>
    <row r="679" spans="6:11" ht="15.75" customHeight="1">
      <c r="F679" s="86"/>
      <c r="K679" s="86"/>
    </row>
    <row r="680" spans="6:11" ht="15.75" customHeight="1">
      <c r="F680" s="86"/>
      <c r="K680" s="86"/>
    </row>
    <row r="681" spans="6:11" ht="15.75" customHeight="1">
      <c r="F681" s="86"/>
      <c r="K681" s="86"/>
    </row>
    <row r="682" spans="6:11" ht="15.75" customHeight="1">
      <c r="F682" s="86"/>
      <c r="K682" s="86"/>
    </row>
    <row r="683" spans="6:11" ht="15.75" customHeight="1">
      <c r="F683" s="86"/>
      <c r="K683" s="86"/>
    </row>
    <row r="684" spans="6:11" ht="15.75" customHeight="1">
      <c r="F684" s="86"/>
      <c r="K684" s="86"/>
    </row>
    <row r="685" spans="6:11" ht="15.75" customHeight="1">
      <c r="F685" s="86"/>
      <c r="K685" s="86"/>
    </row>
    <row r="686" spans="6:11" ht="15.75" customHeight="1">
      <c r="F686" s="86"/>
      <c r="K686" s="86"/>
    </row>
    <row r="687" spans="6:11" ht="15.75" customHeight="1">
      <c r="F687" s="86"/>
      <c r="K687" s="86"/>
    </row>
    <row r="688" spans="6:11" ht="15.75" customHeight="1">
      <c r="F688" s="86"/>
      <c r="K688" s="86"/>
    </row>
    <row r="689" spans="6:11" ht="15.75" customHeight="1">
      <c r="F689" s="86"/>
      <c r="K689" s="86"/>
    </row>
    <row r="690" spans="6:11" ht="15.75" customHeight="1">
      <c r="F690" s="86"/>
      <c r="K690" s="86"/>
    </row>
    <row r="691" spans="6:11" ht="15.75" customHeight="1">
      <c r="F691" s="86"/>
      <c r="K691" s="86"/>
    </row>
    <row r="692" spans="6:11" ht="15.75" customHeight="1">
      <c r="F692" s="86"/>
      <c r="K692" s="86"/>
    </row>
    <row r="693" spans="6:11" ht="15.75" customHeight="1">
      <c r="F693" s="86"/>
      <c r="K693" s="86"/>
    </row>
    <row r="694" spans="6:11" ht="15.75" customHeight="1">
      <c r="F694" s="86"/>
      <c r="K694" s="86"/>
    </row>
    <row r="695" spans="6:11" ht="15.75" customHeight="1">
      <c r="F695" s="86"/>
      <c r="K695" s="86"/>
    </row>
    <row r="696" spans="6:11" ht="15.75" customHeight="1">
      <c r="F696" s="86"/>
      <c r="K696" s="86"/>
    </row>
    <row r="697" spans="6:11" ht="15.75" customHeight="1">
      <c r="F697" s="86"/>
      <c r="K697" s="86"/>
    </row>
    <row r="698" spans="6:11" ht="15.75" customHeight="1">
      <c r="F698" s="86"/>
      <c r="K698" s="86"/>
    </row>
    <row r="699" spans="6:11" ht="15.75" customHeight="1">
      <c r="F699" s="86"/>
      <c r="K699" s="86"/>
    </row>
    <row r="700" spans="6:11" ht="15.75" customHeight="1">
      <c r="F700" s="86"/>
      <c r="K700" s="86"/>
    </row>
    <row r="701" spans="6:11" ht="15.75" customHeight="1">
      <c r="F701" s="86"/>
      <c r="K701" s="86"/>
    </row>
    <row r="702" spans="6:11" ht="15.75" customHeight="1">
      <c r="F702" s="86"/>
      <c r="K702" s="86"/>
    </row>
    <row r="703" spans="6:11" ht="15.75" customHeight="1">
      <c r="F703" s="86"/>
      <c r="K703" s="86"/>
    </row>
    <row r="704" spans="6:11" ht="15.75" customHeight="1">
      <c r="F704" s="86"/>
      <c r="K704" s="86"/>
    </row>
    <row r="705" spans="6:11" ht="15.75" customHeight="1">
      <c r="F705" s="86"/>
      <c r="K705" s="86"/>
    </row>
    <row r="706" spans="6:11" ht="15.75" customHeight="1">
      <c r="F706" s="86"/>
      <c r="K706" s="86"/>
    </row>
    <row r="707" spans="6:11" ht="15.75" customHeight="1">
      <c r="F707" s="86"/>
      <c r="K707" s="86"/>
    </row>
    <row r="708" spans="6:11" ht="15.75" customHeight="1">
      <c r="F708" s="86"/>
      <c r="K708" s="86"/>
    </row>
    <row r="709" spans="6:11" ht="15.75" customHeight="1">
      <c r="F709" s="86"/>
      <c r="K709" s="86"/>
    </row>
    <row r="710" spans="6:11" ht="15.75" customHeight="1">
      <c r="F710" s="86"/>
      <c r="K710" s="86"/>
    </row>
    <row r="711" spans="6:11" ht="15.75" customHeight="1">
      <c r="F711" s="86"/>
      <c r="K711" s="86"/>
    </row>
    <row r="712" spans="6:11" ht="15.75" customHeight="1">
      <c r="F712" s="86"/>
      <c r="K712" s="86"/>
    </row>
    <row r="713" spans="6:11" ht="15.75" customHeight="1">
      <c r="F713" s="86"/>
      <c r="K713" s="86"/>
    </row>
    <row r="714" spans="6:11" ht="15.75" customHeight="1">
      <c r="F714" s="86"/>
      <c r="K714" s="86"/>
    </row>
    <row r="715" spans="6:11" ht="15.75" customHeight="1">
      <c r="F715" s="86"/>
      <c r="K715" s="86"/>
    </row>
    <row r="716" spans="6:11" ht="15.75" customHeight="1">
      <c r="F716" s="86"/>
      <c r="K716" s="86"/>
    </row>
    <row r="717" spans="6:11" ht="15.75" customHeight="1">
      <c r="F717" s="86"/>
      <c r="K717" s="86"/>
    </row>
    <row r="718" spans="6:11" ht="15.75" customHeight="1">
      <c r="F718" s="86"/>
      <c r="K718" s="86"/>
    </row>
    <row r="719" spans="6:11" ht="15.75" customHeight="1">
      <c r="F719" s="86"/>
      <c r="K719" s="86"/>
    </row>
    <row r="720" spans="6:11" ht="15.75" customHeight="1">
      <c r="F720" s="86"/>
      <c r="K720" s="86"/>
    </row>
    <row r="721" spans="6:11" ht="15.75" customHeight="1">
      <c r="F721" s="86"/>
      <c r="K721" s="86"/>
    </row>
    <row r="722" spans="6:11" ht="15.75" customHeight="1">
      <c r="F722" s="86"/>
      <c r="K722" s="86"/>
    </row>
    <row r="723" spans="6:11" ht="15.75" customHeight="1">
      <c r="F723" s="86"/>
      <c r="K723" s="86"/>
    </row>
    <row r="724" spans="6:11" ht="15.75" customHeight="1">
      <c r="F724" s="86"/>
      <c r="K724" s="86"/>
    </row>
    <row r="725" spans="6:11" ht="15.75" customHeight="1">
      <c r="F725" s="86"/>
      <c r="K725" s="86"/>
    </row>
    <row r="726" spans="6:11" ht="15.75" customHeight="1">
      <c r="F726" s="86"/>
      <c r="K726" s="86"/>
    </row>
    <row r="727" spans="6:11" ht="15.75" customHeight="1">
      <c r="F727" s="86"/>
      <c r="K727" s="86"/>
    </row>
    <row r="728" spans="6:11" ht="15.75" customHeight="1">
      <c r="F728" s="86"/>
      <c r="K728" s="86"/>
    </row>
    <row r="729" spans="6:11" ht="15.75" customHeight="1">
      <c r="F729" s="86"/>
      <c r="K729" s="86"/>
    </row>
    <row r="730" spans="6:11" ht="15.75" customHeight="1">
      <c r="F730" s="86"/>
      <c r="K730" s="86"/>
    </row>
    <row r="731" spans="6:11" ht="15.75" customHeight="1">
      <c r="F731" s="86"/>
      <c r="K731" s="86"/>
    </row>
    <row r="732" spans="6:11" ht="15.75" customHeight="1">
      <c r="F732" s="86"/>
      <c r="K732" s="86"/>
    </row>
    <row r="733" spans="6:11" ht="15.75" customHeight="1">
      <c r="F733" s="86"/>
      <c r="K733" s="86"/>
    </row>
    <row r="734" spans="6:11" ht="15.75" customHeight="1">
      <c r="F734" s="86"/>
      <c r="K734" s="86"/>
    </row>
    <row r="735" spans="6:11" ht="15.75" customHeight="1">
      <c r="F735" s="86"/>
      <c r="K735" s="86"/>
    </row>
    <row r="736" spans="6:11" ht="15.75" customHeight="1">
      <c r="F736" s="86"/>
      <c r="K736" s="86"/>
    </row>
    <row r="737" spans="6:11" ht="15.75" customHeight="1">
      <c r="F737" s="86"/>
      <c r="K737" s="86"/>
    </row>
    <row r="738" spans="6:11" ht="15.75" customHeight="1">
      <c r="F738" s="86"/>
      <c r="K738" s="86"/>
    </row>
    <row r="739" spans="6:11" ht="15.75" customHeight="1">
      <c r="F739" s="86"/>
      <c r="K739" s="86"/>
    </row>
    <row r="740" spans="6:11" ht="15.75" customHeight="1">
      <c r="F740" s="86"/>
      <c r="K740" s="86"/>
    </row>
    <row r="741" spans="6:11" ht="15.75" customHeight="1">
      <c r="F741" s="86"/>
      <c r="K741" s="86"/>
    </row>
    <row r="742" spans="6:11" ht="15.75" customHeight="1">
      <c r="F742" s="86"/>
      <c r="K742" s="86"/>
    </row>
    <row r="743" spans="6:11" ht="15.75" customHeight="1">
      <c r="F743" s="86"/>
      <c r="K743" s="86"/>
    </row>
    <row r="744" spans="6:11" ht="15.75" customHeight="1">
      <c r="F744" s="86"/>
      <c r="K744" s="86"/>
    </row>
    <row r="745" spans="6:11" ht="15.75" customHeight="1">
      <c r="F745" s="86"/>
      <c r="K745" s="86"/>
    </row>
    <row r="746" spans="6:11" ht="15.75" customHeight="1">
      <c r="F746" s="86"/>
      <c r="K746" s="86"/>
    </row>
    <row r="747" spans="6:11" ht="15.75" customHeight="1">
      <c r="F747" s="86"/>
      <c r="K747" s="86"/>
    </row>
    <row r="748" spans="6:11" ht="15.75" customHeight="1">
      <c r="F748" s="86"/>
      <c r="K748" s="86"/>
    </row>
    <row r="749" spans="6:11" ht="15.75" customHeight="1">
      <c r="F749" s="86"/>
      <c r="K749" s="86"/>
    </row>
    <row r="750" spans="6:11" ht="15.75" customHeight="1">
      <c r="F750" s="86"/>
      <c r="K750" s="86"/>
    </row>
    <row r="751" spans="6:11" ht="15.75" customHeight="1">
      <c r="F751" s="86"/>
      <c r="K751" s="86"/>
    </row>
    <row r="752" spans="6:11" ht="15.75" customHeight="1">
      <c r="F752" s="86"/>
      <c r="K752" s="86"/>
    </row>
    <row r="753" spans="6:11" ht="15.75" customHeight="1">
      <c r="F753" s="86"/>
      <c r="K753" s="86"/>
    </row>
    <row r="754" spans="6:11" ht="15.75" customHeight="1">
      <c r="F754" s="86"/>
      <c r="K754" s="86"/>
    </row>
    <row r="755" spans="6:11" ht="15.75" customHeight="1">
      <c r="F755" s="86"/>
      <c r="K755" s="86"/>
    </row>
    <row r="756" spans="6:11" ht="15.75" customHeight="1">
      <c r="F756" s="86"/>
      <c r="K756" s="86"/>
    </row>
    <row r="757" spans="6:11" ht="15.75" customHeight="1">
      <c r="F757" s="86"/>
      <c r="K757" s="86"/>
    </row>
    <row r="758" spans="6:11" ht="15.75" customHeight="1">
      <c r="F758" s="86"/>
      <c r="K758" s="86"/>
    </row>
    <row r="759" spans="6:11" ht="15.75" customHeight="1">
      <c r="F759" s="86"/>
      <c r="K759" s="86"/>
    </row>
    <row r="760" spans="6:11" ht="15.75" customHeight="1">
      <c r="F760" s="86"/>
      <c r="K760" s="86"/>
    </row>
    <row r="761" spans="6:11" ht="15.75" customHeight="1">
      <c r="F761" s="86"/>
      <c r="K761" s="86"/>
    </row>
    <row r="762" spans="6:11" ht="15.75" customHeight="1">
      <c r="F762" s="86"/>
      <c r="K762" s="86"/>
    </row>
    <row r="763" spans="6:11" ht="15.75" customHeight="1">
      <c r="F763" s="86"/>
      <c r="K763" s="86"/>
    </row>
    <row r="764" spans="6:11" ht="15.75" customHeight="1">
      <c r="F764" s="86"/>
      <c r="K764" s="86"/>
    </row>
    <row r="765" spans="6:11" ht="15.75" customHeight="1">
      <c r="F765" s="86"/>
      <c r="K765" s="86"/>
    </row>
    <row r="766" spans="6:11" ht="15.75" customHeight="1">
      <c r="F766" s="86"/>
      <c r="K766" s="86"/>
    </row>
    <row r="767" spans="6:11" ht="15.75" customHeight="1">
      <c r="F767" s="86"/>
      <c r="K767" s="86"/>
    </row>
    <row r="768" spans="6:11" ht="15.75" customHeight="1">
      <c r="F768" s="86"/>
      <c r="K768" s="86"/>
    </row>
    <row r="769" spans="6:11" ht="15.75" customHeight="1">
      <c r="F769" s="86"/>
      <c r="K769" s="86"/>
    </row>
    <row r="770" spans="6:11" ht="15.75" customHeight="1">
      <c r="F770" s="86"/>
      <c r="K770" s="86"/>
    </row>
    <row r="771" spans="6:11" ht="15.75" customHeight="1">
      <c r="F771" s="86"/>
      <c r="K771" s="86"/>
    </row>
    <row r="772" spans="6:11" ht="15.75" customHeight="1">
      <c r="F772" s="86"/>
      <c r="K772" s="86"/>
    </row>
    <row r="773" spans="6:11" ht="15.75" customHeight="1">
      <c r="F773" s="86"/>
      <c r="K773" s="86"/>
    </row>
    <row r="774" spans="6:11" ht="15.75" customHeight="1">
      <c r="F774" s="86"/>
      <c r="K774" s="86"/>
    </row>
    <row r="775" spans="6:11" ht="15.75" customHeight="1">
      <c r="F775" s="86"/>
      <c r="K775" s="86"/>
    </row>
    <row r="776" spans="6:11" ht="15.75" customHeight="1">
      <c r="F776" s="86"/>
      <c r="K776" s="86"/>
    </row>
    <row r="777" spans="6:11" ht="15.75" customHeight="1">
      <c r="F777" s="86"/>
      <c r="K777" s="86"/>
    </row>
    <row r="778" spans="6:11" ht="15.75" customHeight="1">
      <c r="F778" s="86"/>
      <c r="K778" s="86"/>
    </row>
    <row r="779" spans="6:11" ht="15.75" customHeight="1">
      <c r="F779" s="86"/>
      <c r="K779" s="86"/>
    </row>
    <row r="780" spans="6:11" ht="15.75" customHeight="1">
      <c r="F780" s="86"/>
      <c r="K780" s="86"/>
    </row>
    <row r="781" spans="6:11" ht="15.75" customHeight="1">
      <c r="F781" s="86"/>
      <c r="K781" s="86"/>
    </row>
    <row r="782" spans="6:11" ht="15.75" customHeight="1">
      <c r="F782" s="86"/>
      <c r="K782" s="86"/>
    </row>
    <row r="783" spans="6:11" ht="15.75" customHeight="1">
      <c r="F783" s="86"/>
      <c r="K783" s="86"/>
    </row>
    <row r="784" spans="6:11" ht="15.75" customHeight="1">
      <c r="F784" s="86"/>
      <c r="K784" s="86"/>
    </row>
    <row r="785" spans="6:11" ht="15.75" customHeight="1">
      <c r="F785" s="86"/>
      <c r="K785" s="86"/>
    </row>
    <row r="786" spans="6:11" ht="15.75" customHeight="1">
      <c r="F786" s="86"/>
      <c r="K786" s="86"/>
    </row>
    <row r="787" spans="6:11" ht="15.75" customHeight="1">
      <c r="F787" s="86"/>
      <c r="K787" s="86"/>
    </row>
    <row r="788" spans="6:11" ht="15.75" customHeight="1">
      <c r="F788" s="86"/>
      <c r="K788" s="86"/>
    </row>
    <row r="789" spans="6:11" ht="15.75" customHeight="1">
      <c r="F789" s="86"/>
      <c r="K789" s="86"/>
    </row>
    <row r="790" spans="6:11" ht="15.75" customHeight="1">
      <c r="F790" s="86"/>
      <c r="K790" s="86"/>
    </row>
    <row r="791" spans="6:11" ht="15.75" customHeight="1">
      <c r="F791" s="86"/>
      <c r="K791" s="86"/>
    </row>
    <row r="792" spans="6:11" ht="15.75" customHeight="1">
      <c r="F792" s="86"/>
      <c r="K792" s="86"/>
    </row>
    <row r="793" spans="6:11" ht="15.75" customHeight="1">
      <c r="F793" s="86"/>
      <c r="K793" s="86"/>
    </row>
    <row r="794" spans="6:11" ht="15.75" customHeight="1">
      <c r="F794" s="86"/>
      <c r="K794" s="86"/>
    </row>
    <row r="795" spans="6:11" ht="15.75" customHeight="1">
      <c r="F795" s="86"/>
      <c r="K795" s="86"/>
    </row>
    <row r="796" spans="6:11" ht="15.75" customHeight="1">
      <c r="F796" s="86"/>
      <c r="K796" s="86"/>
    </row>
    <row r="797" spans="6:11" ht="15.75" customHeight="1">
      <c r="F797" s="86"/>
      <c r="K797" s="86"/>
    </row>
    <row r="798" spans="6:11" ht="15.75" customHeight="1">
      <c r="F798" s="86"/>
      <c r="K798" s="86"/>
    </row>
    <row r="799" spans="6:11" ht="15.75" customHeight="1">
      <c r="F799" s="86"/>
      <c r="K799" s="86"/>
    </row>
    <row r="800" spans="6:11" ht="15.75" customHeight="1">
      <c r="F800" s="86"/>
      <c r="K800" s="86"/>
    </row>
    <row r="801" spans="6:11" ht="15.75" customHeight="1">
      <c r="F801" s="86"/>
      <c r="K801" s="86"/>
    </row>
    <row r="802" spans="6:11" ht="15.75" customHeight="1">
      <c r="F802" s="86"/>
      <c r="K802" s="86"/>
    </row>
    <row r="803" spans="6:11" ht="15.75" customHeight="1">
      <c r="F803" s="86"/>
      <c r="K803" s="86"/>
    </row>
    <row r="804" spans="6:11" ht="15.75" customHeight="1">
      <c r="F804" s="86"/>
      <c r="K804" s="86"/>
    </row>
    <row r="805" spans="6:11" ht="15.75" customHeight="1">
      <c r="F805" s="86"/>
      <c r="K805" s="86"/>
    </row>
    <row r="806" spans="6:11" ht="15.75" customHeight="1">
      <c r="F806" s="86"/>
      <c r="K806" s="86"/>
    </row>
    <row r="807" spans="6:11" ht="15.75" customHeight="1">
      <c r="F807" s="86"/>
      <c r="K807" s="86"/>
    </row>
    <row r="808" spans="6:11" ht="15.75" customHeight="1">
      <c r="F808" s="86"/>
      <c r="K808" s="86"/>
    </row>
    <row r="809" spans="6:11" ht="15.75" customHeight="1">
      <c r="F809" s="86"/>
      <c r="K809" s="86"/>
    </row>
    <row r="810" spans="6:11" ht="15.75" customHeight="1">
      <c r="F810" s="86"/>
      <c r="K810" s="86"/>
    </row>
    <row r="811" spans="6:11" ht="15.75" customHeight="1">
      <c r="F811" s="86"/>
      <c r="K811" s="86"/>
    </row>
    <row r="812" spans="6:11" ht="15.75" customHeight="1">
      <c r="F812" s="86"/>
      <c r="K812" s="86"/>
    </row>
    <row r="813" spans="6:11" ht="15.75" customHeight="1">
      <c r="F813" s="86"/>
      <c r="K813" s="86"/>
    </row>
    <row r="814" spans="6:11" ht="15.75" customHeight="1">
      <c r="F814" s="86"/>
      <c r="K814" s="86"/>
    </row>
    <row r="815" spans="6:11" ht="15.75" customHeight="1">
      <c r="F815" s="86"/>
      <c r="K815" s="86"/>
    </row>
    <row r="816" spans="6:11" ht="15.75" customHeight="1">
      <c r="F816" s="86"/>
      <c r="K816" s="86"/>
    </row>
    <row r="817" spans="6:11" ht="15.75" customHeight="1">
      <c r="F817" s="86"/>
      <c r="K817" s="86"/>
    </row>
    <row r="818" spans="6:11" ht="15.75" customHeight="1">
      <c r="F818" s="86"/>
      <c r="K818" s="86"/>
    </row>
    <row r="819" spans="6:11" ht="15.75" customHeight="1">
      <c r="F819" s="86"/>
      <c r="K819" s="86"/>
    </row>
    <row r="820" spans="6:11" ht="15.75" customHeight="1">
      <c r="F820" s="86"/>
      <c r="K820" s="86"/>
    </row>
    <row r="821" spans="6:11" ht="15.75" customHeight="1">
      <c r="F821" s="86"/>
      <c r="K821" s="86"/>
    </row>
    <row r="822" spans="6:11" ht="15.75" customHeight="1">
      <c r="F822" s="86"/>
      <c r="K822" s="86"/>
    </row>
    <row r="823" spans="6:11" ht="15.75" customHeight="1">
      <c r="F823" s="86"/>
      <c r="K823" s="86"/>
    </row>
    <row r="824" spans="6:11" ht="15.75" customHeight="1">
      <c r="F824" s="86"/>
      <c r="K824" s="86"/>
    </row>
    <row r="825" spans="6:11" ht="15.75" customHeight="1">
      <c r="F825" s="86"/>
      <c r="K825" s="86"/>
    </row>
    <row r="826" spans="6:11" ht="15.75" customHeight="1">
      <c r="F826" s="86"/>
      <c r="K826" s="86"/>
    </row>
    <row r="827" spans="6:11" ht="15.75" customHeight="1">
      <c r="F827" s="86"/>
      <c r="K827" s="86"/>
    </row>
    <row r="828" spans="6:11" ht="15.75" customHeight="1">
      <c r="F828" s="86"/>
      <c r="K828" s="86"/>
    </row>
    <row r="829" spans="6:11" ht="15.75" customHeight="1">
      <c r="F829" s="86"/>
      <c r="K829" s="86"/>
    </row>
    <row r="830" spans="6:11" ht="15.75" customHeight="1">
      <c r="F830" s="86"/>
      <c r="K830" s="86"/>
    </row>
    <row r="831" spans="6:11" ht="15.75" customHeight="1">
      <c r="F831" s="86"/>
      <c r="K831" s="86"/>
    </row>
    <row r="832" spans="6:11" ht="15.75" customHeight="1">
      <c r="F832" s="86"/>
      <c r="K832" s="86"/>
    </row>
    <row r="833" spans="6:11" ht="15.75" customHeight="1">
      <c r="F833" s="86"/>
      <c r="K833" s="86"/>
    </row>
    <row r="834" spans="6:11" ht="15.75" customHeight="1">
      <c r="F834" s="86"/>
      <c r="K834" s="86"/>
    </row>
    <row r="835" spans="6:11" ht="15.75" customHeight="1">
      <c r="F835" s="86"/>
      <c r="K835" s="86"/>
    </row>
    <row r="836" spans="6:11" ht="15.75" customHeight="1">
      <c r="F836" s="86"/>
      <c r="K836" s="86"/>
    </row>
    <row r="837" spans="6:11" ht="15.75" customHeight="1">
      <c r="F837" s="86"/>
      <c r="K837" s="86"/>
    </row>
    <row r="838" spans="6:11" ht="15.75" customHeight="1">
      <c r="F838" s="86"/>
      <c r="K838" s="86"/>
    </row>
    <row r="839" spans="6:11" ht="15.75" customHeight="1">
      <c r="F839" s="86"/>
      <c r="K839" s="86"/>
    </row>
    <row r="840" spans="6:11" ht="15.75" customHeight="1">
      <c r="F840" s="86"/>
      <c r="K840" s="86"/>
    </row>
    <row r="841" spans="6:11" ht="15.75" customHeight="1">
      <c r="F841" s="86"/>
      <c r="K841" s="86"/>
    </row>
    <row r="842" spans="6:11" ht="15.75" customHeight="1">
      <c r="F842" s="86"/>
      <c r="K842" s="86"/>
    </row>
    <row r="843" spans="6:11" ht="15.75" customHeight="1">
      <c r="F843" s="86"/>
      <c r="K843" s="86"/>
    </row>
    <row r="844" spans="6:11" ht="15.75" customHeight="1">
      <c r="F844" s="86"/>
      <c r="K844" s="86"/>
    </row>
    <row r="845" spans="6:11" ht="15.75" customHeight="1">
      <c r="F845" s="86"/>
      <c r="K845" s="86"/>
    </row>
    <row r="846" spans="6:11" ht="15.75" customHeight="1">
      <c r="F846" s="86"/>
      <c r="K846" s="86"/>
    </row>
    <row r="847" spans="6:11" ht="15.75" customHeight="1">
      <c r="F847" s="86"/>
      <c r="K847" s="86"/>
    </row>
    <row r="848" spans="6:11" ht="15.75" customHeight="1">
      <c r="F848" s="86"/>
      <c r="K848" s="86"/>
    </row>
    <row r="849" spans="6:11" ht="15.75" customHeight="1">
      <c r="F849" s="86"/>
      <c r="K849" s="86"/>
    </row>
    <row r="850" spans="6:11" ht="15.75" customHeight="1">
      <c r="F850" s="86"/>
      <c r="K850" s="86"/>
    </row>
    <row r="851" spans="6:11" ht="15.75" customHeight="1">
      <c r="F851" s="86"/>
      <c r="K851" s="86"/>
    </row>
    <row r="852" spans="6:11" ht="15.75" customHeight="1">
      <c r="F852" s="86"/>
      <c r="K852" s="86"/>
    </row>
    <row r="853" spans="6:11" ht="15.75" customHeight="1">
      <c r="F853" s="86"/>
      <c r="K853" s="86"/>
    </row>
    <row r="854" spans="6:11" ht="15.75" customHeight="1">
      <c r="F854" s="86"/>
      <c r="K854" s="86"/>
    </row>
    <row r="855" spans="6:11" ht="15.75" customHeight="1">
      <c r="F855" s="86"/>
      <c r="K855" s="86"/>
    </row>
    <row r="856" spans="6:11" ht="15.75" customHeight="1">
      <c r="F856" s="86"/>
      <c r="K856" s="86"/>
    </row>
    <row r="857" spans="6:11" ht="15.75" customHeight="1">
      <c r="F857" s="86"/>
      <c r="K857" s="86"/>
    </row>
    <row r="858" spans="6:11" ht="15.75" customHeight="1">
      <c r="F858" s="86"/>
      <c r="K858" s="86"/>
    </row>
    <row r="859" spans="6:11" ht="15.75" customHeight="1">
      <c r="F859" s="86"/>
      <c r="K859" s="86"/>
    </row>
    <row r="860" spans="6:11" ht="15.75" customHeight="1">
      <c r="F860" s="86"/>
      <c r="K860" s="86"/>
    </row>
    <row r="861" spans="6:11" ht="15.75" customHeight="1">
      <c r="F861" s="86"/>
      <c r="K861" s="86"/>
    </row>
    <row r="862" spans="6:11" ht="15.75" customHeight="1">
      <c r="F862" s="86"/>
      <c r="K862" s="86"/>
    </row>
    <row r="863" spans="6:11" ht="15.75" customHeight="1">
      <c r="F863" s="86"/>
      <c r="K863" s="86"/>
    </row>
    <row r="864" spans="6:11" ht="15.75" customHeight="1">
      <c r="F864" s="86"/>
      <c r="K864" s="86"/>
    </row>
    <row r="865" spans="6:11" ht="15.75" customHeight="1">
      <c r="F865" s="86"/>
      <c r="K865" s="86"/>
    </row>
    <row r="866" spans="6:11" ht="15.75" customHeight="1">
      <c r="F866" s="86"/>
      <c r="K866" s="86"/>
    </row>
    <row r="867" spans="6:11" ht="15.75" customHeight="1">
      <c r="F867" s="86"/>
      <c r="K867" s="86"/>
    </row>
    <row r="868" spans="6:11" ht="15.75" customHeight="1">
      <c r="F868" s="86"/>
      <c r="K868" s="86"/>
    </row>
    <row r="869" spans="6:11" ht="15.75" customHeight="1">
      <c r="F869" s="86"/>
      <c r="K869" s="86"/>
    </row>
    <row r="870" spans="6:11" ht="15.75" customHeight="1">
      <c r="F870" s="86"/>
      <c r="K870" s="86"/>
    </row>
    <row r="871" spans="6:11" ht="15.75" customHeight="1">
      <c r="F871" s="86"/>
      <c r="K871" s="86"/>
    </row>
    <row r="872" spans="6:11" ht="15.75" customHeight="1">
      <c r="F872" s="86"/>
      <c r="K872" s="86"/>
    </row>
    <row r="873" spans="6:11" ht="15.75" customHeight="1">
      <c r="F873" s="86"/>
      <c r="K873" s="86"/>
    </row>
    <row r="874" spans="6:11" ht="15.75" customHeight="1">
      <c r="F874" s="86"/>
      <c r="K874" s="86"/>
    </row>
    <row r="875" spans="6:11" ht="15.75" customHeight="1">
      <c r="F875" s="86"/>
      <c r="K875" s="86"/>
    </row>
    <row r="876" spans="6:11" ht="15.75" customHeight="1">
      <c r="F876" s="86"/>
      <c r="K876" s="86"/>
    </row>
    <row r="877" spans="6:11" ht="15.75" customHeight="1">
      <c r="F877" s="86"/>
      <c r="K877" s="86"/>
    </row>
    <row r="878" spans="6:11" ht="15.75" customHeight="1">
      <c r="F878" s="86"/>
      <c r="K878" s="86"/>
    </row>
    <row r="879" spans="6:11" ht="15.75" customHeight="1">
      <c r="F879" s="86"/>
      <c r="K879" s="86"/>
    </row>
    <row r="880" spans="6:11" ht="15.75" customHeight="1">
      <c r="F880" s="86"/>
      <c r="K880" s="86"/>
    </row>
    <row r="881" spans="6:11" ht="15.75" customHeight="1">
      <c r="F881" s="86"/>
      <c r="K881" s="86"/>
    </row>
    <row r="882" spans="6:11" ht="15.75" customHeight="1">
      <c r="F882" s="86"/>
      <c r="K882" s="86"/>
    </row>
    <row r="883" spans="6:11" ht="15.75" customHeight="1">
      <c r="F883" s="86"/>
      <c r="K883" s="86"/>
    </row>
    <row r="884" spans="6:11" ht="15.75" customHeight="1">
      <c r="F884" s="86"/>
      <c r="K884" s="86"/>
    </row>
    <row r="885" spans="6:11" ht="15.75" customHeight="1">
      <c r="F885" s="86"/>
      <c r="K885" s="86"/>
    </row>
    <row r="886" spans="6:11" ht="15.75" customHeight="1">
      <c r="F886" s="86"/>
      <c r="K886" s="86"/>
    </row>
    <row r="887" spans="6:11" ht="15.75" customHeight="1">
      <c r="F887" s="86"/>
      <c r="K887" s="86"/>
    </row>
    <row r="888" spans="6:11" ht="15.75" customHeight="1">
      <c r="F888" s="86"/>
      <c r="K888" s="86"/>
    </row>
    <row r="889" spans="6:11" ht="15.75" customHeight="1">
      <c r="F889" s="86"/>
      <c r="K889" s="86"/>
    </row>
    <row r="890" spans="6:11" ht="15.75" customHeight="1">
      <c r="F890" s="86"/>
      <c r="K890" s="86"/>
    </row>
    <row r="891" spans="6:11" ht="15.75" customHeight="1">
      <c r="F891" s="86"/>
      <c r="K891" s="86"/>
    </row>
    <row r="892" spans="6:11" ht="15.75" customHeight="1">
      <c r="F892" s="86"/>
      <c r="K892" s="86"/>
    </row>
    <row r="893" spans="6:11" ht="15.75" customHeight="1">
      <c r="F893" s="86"/>
      <c r="K893" s="86"/>
    </row>
    <row r="894" spans="6:11" ht="15.75" customHeight="1">
      <c r="F894" s="86"/>
      <c r="K894" s="86"/>
    </row>
    <row r="895" spans="6:11" ht="15.75" customHeight="1">
      <c r="F895" s="86"/>
      <c r="K895" s="86"/>
    </row>
    <row r="896" spans="6:11" ht="15.75" customHeight="1">
      <c r="F896" s="86"/>
      <c r="K896" s="86"/>
    </row>
    <row r="897" spans="6:11" ht="15.75" customHeight="1">
      <c r="F897" s="86"/>
      <c r="K897" s="86"/>
    </row>
    <row r="898" spans="6:11" ht="15.75" customHeight="1">
      <c r="F898" s="86"/>
      <c r="K898" s="86"/>
    </row>
    <row r="899" spans="6:11" ht="15.75" customHeight="1">
      <c r="F899" s="86"/>
      <c r="K899" s="86"/>
    </row>
    <row r="900" spans="6:11" ht="15.75" customHeight="1">
      <c r="F900" s="86"/>
      <c r="K900" s="86"/>
    </row>
    <row r="901" spans="6:11" ht="15.75" customHeight="1">
      <c r="F901" s="86"/>
      <c r="K901" s="86"/>
    </row>
    <row r="902" spans="6:11" ht="15.75" customHeight="1">
      <c r="F902" s="86"/>
      <c r="K902" s="86"/>
    </row>
    <row r="903" spans="6:11" ht="15.75" customHeight="1">
      <c r="F903" s="86"/>
      <c r="K903" s="86"/>
    </row>
    <row r="904" spans="6:11" ht="15.75" customHeight="1">
      <c r="F904" s="86"/>
      <c r="K904" s="86"/>
    </row>
    <row r="905" spans="6:11" ht="15.75" customHeight="1">
      <c r="F905" s="86"/>
      <c r="K905" s="86"/>
    </row>
    <row r="906" spans="6:11" ht="15.75" customHeight="1">
      <c r="F906" s="86"/>
      <c r="K906" s="86"/>
    </row>
    <row r="907" spans="6:11" ht="15.75" customHeight="1">
      <c r="F907" s="86"/>
      <c r="K907" s="86"/>
    </row>
    <row r="908" spans="6:11" ht="15.75" customHeight="1">
      <c r="F908" s="86"/>
      <c r="K908" s="86"/>
    </row>
    <row r="909" spans="6:11" ht="15.75" customHeight="1">
      <c r="F909" s="86"/>
      <c r="K909" s="86"/>
    </row>
    <row r="910" spans="6:11" ht="15.75" customHeight="1">
      <c r="F910" s="86"/>
      <c r="K910" s="86"/>
    </row>
    <row r="911" spans="6:11" ht="15.75" customHeight="1">
      <c r="F911" s="86"/>
      <c r="K911" s="86"/>
    </row>
    <row r="912" spans="6:11" ht="15.75" customHeight="1">
      <c r="F912" s="86"/>
      <c r="K912" s="86"/>
    </row>
    <row r="913" spans="6:11" ht="15.75" customHeight="1">
      <c r="F913" s="86"/>
      <c r="K913" s="86"/>
    </row>
    <row r="914" spans="6:11" ht="15.75" customHeight="1">
      <c r="F914" s="86"/>
      <c r="K914" s="86"/>
    </row>
    <row r="915" spans="6:11" ht="15.75" customHeight="1">
      <c r="F915" s="86"/>
      <c r="K915" s="86"/>
    </row>
    <row r="916" spans="6:11" ht="15.75" customHeight="1">
      <c r="F916" s="86"/>
      <c r="K916" s="86"/>
    </row>
    <row r="917" spans="6:11" ht="15.75" customHeight="1">
      <c r="F917" s="86"/>
      <c r="K917" s="86"/>
    </row>
    <row r="918" spans="6:11" ht="15.75" customHeight="1">
      <c r="F918" s="86"/>
      <c r="K918" s="86"/>
    </row>
    <row r="919" spans="6:11" ht="15.75" customHeight="1">
      <c r="F919" s="86"/>
      <c r="K919" s="86"/>
    </row>
    <row r="920" spans="6:11" ht="15.75" customHeight="1">
      <c r="F920" s="86"/>
      <c r="K920" s="86"/>
    </row>
    <row r="921" spans="6:11" ht="15.75" customHeight="1">
      <c r="F921" s="86"/>
      <c r="K921" s="86"/>
    </row>
    <row r="922" spans="6:11" ht="15.75" customHeight="1">
      <c r="F922" s="86"/>
      <c r="K922" s="86"/>
    </row>
  </sheetData>
  <mergeCells count="2">
    <mergeCell ref="D7:G7"/>
    <mergeCell ref="I7:L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H1087"/>
  <sheetViews>
    <sheetView zoomScale="94" zoomScaleNormal="100" workbookViewId="0">
      <selection activeCell="E92" sqref="E92:F92"/>
    </sheetView>
  </sheetViews>
  <sheetFormatPr baseColWidth="10" defaultColWidth="12.6640625" defaultRowHeight="22" customHeight="1"/>
  <cols>
    <col min="1" max="1" width="12.6640625" style="178"/>
    <col min="2" max="2" width="7.83203125" style="178" customWidth="1"/>
    <col min="3" max="3" width="8.33203125" style="178" customWidth="1"/>
    <col min="4" max="4" width="5.1640625" style="177" customWidth="1"/>
    <col min="5" max="5" width="14.6640625" style="177" customWidth="1"/>
    <col min="6" max="6" width="33.83203125" style="177" customWidth="1"/>
    <col min="7" max="8" width="14.6640625" style="177" customWidth="1"/>
    <col min="9" max="9" width="12.6640625" style="177" customWidth="1"/>
    <col min="10" max="10" width="11.6640625" style="177" customWidth="1"/>
    <col min="11" max="11" width="20.1640625" style="177" customWidth="1"/>
    <col min="12" max="14" width="17.6640625" style="177" customWidth="1"/>
    <col min="15" max="15" width="12.6640625" style="177"/>
    <col min="16" max="19" width="12.6640625" style="232"/>
    <col min="20" max="23" width="12.6640625" style="177"/>
    <col min="24" max="35" width="12.6640625" style="178"/>
    <col min="36" max="16384" width="12.6640625" style="177"/>
  </cols>
  <sheetData>
    <row r="1" spans="1:60" s="178" customFormat="1" ht="22" customHeight="1">
      <c r="P1" s="232"/>
      <c r="Q1" s="232"/>
      <c r="R1" s="232"/>
      <c r="S1" s="232"/>
    </row>
    <row r="2" spans="1:60" s="178" customFormat="1" ht="22" customHeight="1">
      <c r="P2" s="232"/>
      <c r="Q2" s="232"/>
      <c r="R2" s="232"/>
      <c r="S2" s="232"/>
    </row>
    <row r="3" spans="1:60" s="178" customFormat="1" ht="22" customHeight="1">
      <c r="P3" s="232"/>
      <c r="Q3" s="232"/>
      <c r="R3" s="232"/>
      <c r="S3" s="232"/>
    </row>
    <row r="4" spans="1:60" s="178" customFormat="1" ht="22" customHeight="1">
      <c r="P4" s="232"/>
      <c r="Q4" s="232"/>
      <c r="R4" s="232"/>
      <c r="S4" s="232"/>
    </row>
    <row r="5" spans="1:60" s="242" customFormat="1" ht="40" customHeight="1">
      <c r="A5" s="241"/>
      <c r="B5" s="241"/>
      <c r="C5" s="241"/>
      <c r="D5" s="250" t="s">
        <v>291</v>
      </c>
      <c r="E5" s="251"/>
      <c r="F5" s="251"/>
      <c r="G5" s="251"/>
      <c r="H5" s="251"/>
      <c r="I5" s="251"/>
      <c r="J5" s="251"/>
      <c r="K5" s="251"/>
      <c r="L5" s="251"/>
      <c r="M5" s="251"/>
      <c r="N5" s="252"/>
      <c r="O5" s="200"/>
      <c r="P5" s="210"/>
      <c r="Q5" s="210"/>
      <c r="R5" s="210"/>
      <c r="S5" s="210"/>
      <c r="T5" s="200"/>
      <c r="U5" s="200"/>
      <c r="V5" s="200"/>
      <c r="W5" s="200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</row>
    <row r="6" spans="1:60" ht="22" customHeight="1"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174"/>
      <c r="P6" s="202"/>
      <c r="Q6" s="202"/>
      <c r="R6" s="202"/>
      <c r="S6" s="202"/>
      <c r="T6" s="174"/>
      <c r="U6" s="174"/>
      <c r="V6" s="174"/>
      <c r="W6" s="174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</row>
    <row r="7" spans="1:60" ht="22" customHeight="1">
      <c r="D7" s="174"/>
      <c r="E7" s="201" t="s">
        <v>292</v>
      </c>
      <c r="F7" s="176"/>
      <c r="G7" s="176"/>
      <c r="H7" s="233"/>
      <c r="I7" s="178"/>
      <c r="J7" s="178"/>
      <c r="K7" s="201" t="s">
        <v>293</v>
      </c>
      <c r="L7" s="176"/>
      <c r="M7" s="176"/>
      <c r="N7" s="233"/>
      <c r="O7" s="174"/>
      <c r="P7" s="202"/>
      <c r="Q7" s="202"/>
      <c r="R7" s="202"/>
      <c r="S7" s="202"/>
      <c r="T7" s="174"/>
      <c r="U7" s="174"/>
      <c r="V7" s="174"/>
      <c r="W7" s="174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</row>
    <row r="8" spans="1:60" ht="22" customHeight="1">
      <c r="D8" s="174"/>
      <c r="E8" s="121" t="s">
        <v>0</v>
      </c>
      <c r="F8" s="156">
        <f>'Actividad 1'!C8</f>
        <v>0</v>
      </c>
      <c r="G8" s="176"/>
      <c r="H8" s="233"/>
      <c r="I8" s="178"/>
      <c r="J8" s="178"/>
      <c r="K8" s="204" t="s">
        <v>0</v>
      </c>
      <c r="L8" s="156">
        <f>'Actividad 1'!C16</f>
        <v>0</v>
      </c>
      <c r="M8" s="176"/>
      <c r="N8" s="233"/>
      <c r="O8" s="174"/>
      <c r="P8" s="202"/>
      <c r="Q8" s="202"/>
      <c r="R8" s="202"/>
      <c r="S8" s="202"/>
      <c r="T8" s="174"/>
      <c r="U8" s="174"/>
      <c r="V8" s="174"/>
      <c r="W8" s="174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</row>
    <row r="9" spans="1:60" ht="22" customHeight="1">
      <c r="D9" s="174"/>
      <c r="E9" s="121" t="s">
        <v>1</v>
      </c>
      <c r="F9" s="156">
        <f>'Actividad 1'!C10</f>
        <v>0</v>
      </c>
      <c r="G9" s="176"/>
      <c r="H9" s="233"/>
      <c r="I9" s="178"/>
      <c r="J9" s="178"/>
      <c r="K9" s="204" t="s">
        <v>1</v>
      </c>
      <c r="L9" s="156">
        <f>'Actividad 1'!C18</f>
        <v>0</v>
      </c>
      <c r="M9" s="176"/>
      <c r="N9" s="233"/>
      <c r="O9" s="174"/>
      <c r="P9" s="202"/>
      <c r="Q9" s="202"/>
      <c r="R9" s="202"/>
      <c r="S9" s="202"/>
      <c r="T9" s="174"/>
      <c r="U9" s="174"/>
      <c r="V9" s="174"/>
      <c r="W9" s="174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</row>
    <row r="10" spans="1:60" ht="22" customHeight="1">
      <c r="D10" s="174"/>
      <c r="E10" s="121" t="s">
        <v>2</v>
      </c>
      <c r="F10" s="156">
        <f>'Actividad 1'!C12</f>
        <v>0</v>
      </c>
      <c r="G10" s="176"/>
      <c r="H10" s="233"/>
      <c r="I10" s="178"/>
      <c r="J10" s="178"/>
      <c r="K10" s="204" t="s">
        <v>2</v>
      </c>
      <c r="L10" s="156">
        <f>'Actividad 1'!C20</f>
        <v>0</v>
      </c>
      <c r="M10" s="176"/>
      <c r="N10" s="233"/>
      <c r="O10" s="174"/>
      <c r="P10" s="202"/>
      <c r="Q10" s="202"/>
      <c r="R10" s="202"/>
      <c r="S10" s="202"/>
      <c r="T10" s="174"/>
      <c r="U10" s="174"/>
      <c r="V10" s="174"/>
      <c r="W10" s="174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</row>
    <row r="11" spans="1:60" ht="22" customHeight="1"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202"/>
      <c r="Q11" s="202"/>
      <c r="R11" s="202"/>
      <c r="S11" s="202"/>
      <c r="T11" s="174"/>
      <c r="U11" s="174"/>
      <c r="V11" s="174"/>
      <c r="W11" s="174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</row>
    <row r="12" spans="1:60" ht="22" customHeight="1"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202"/>
      <c r="Q12" s="202"/>
      <c r="R12" s="202"/>
      <c r="S12" s="202"/>
      <c r="T12" s="174"/>
      <c r="U12" s="174"/>
      <c r="V12" s="174"/>
      <c r="W12" s="174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</row>
    <row r="13" spans="1:60" s="242" customFormat="1" ht="40" customHeight="1">
      <c r="A13" s="241"/>
      <c r="B13" s="241"/>
      <c r="C13" s="241"/>
      <c r="D13" s="253" t="s">
        <v>5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5"/>
      <c r="O13" s="200"/>
      <c r="P13" s="210"/>
      <c r="Q13" s="210"/>
      <c r="R13" s="210"/>
      <c r="S13" s="210"/>
      <c r="T13" s="200"/>
      <c r="U13" s="200"/>
      <c r="V13" s="200"/>
      <c r="W13" s="200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</row>
    <row r="14" spans="1:60" ht="22" customHeight="1">
      <c r="D14" s="200"/>
      <c r="E14" s="200"/>
      <c r="F14" s="200"/>
      <c r="G14" s="200"/>
      <c r="H14" s="200"/>
      <c r="I14" s="200"/>
      <c r="J14" s="205"/>
      <c r="K14" s="200"/>
      <c r="L14" s="200"/>
      <c r="M14" s="200"/>
      <c r="N14" s="200"/>
      <c r="O14" s="174"/>
      <c r="P14" s="202"/>
      <c r="Q14" s="202"/>
      <c r="R14" s="202"/>
      <c r="S14" s="202"/>
      <c r="T14" s="174"/>
      <c r="U14" s="174"/>
      <c r="V14" s="174"/>
      <c r="W14" s="174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</row>
    <row r="15" spans="1:60" ht="22" customHeight="1">
      <c r="D15" s="200"/>
      <c r="E15" s="175" t="s">
        <v>294</v>
      </c>
      <c r="F15" s="176"/>
      <c r="G15" s="176"/>
      <c r="H15" s="176"/>
      <c r="I15" s="233"/>
      <c r="J15" s="205"/>
      <c r="K15" s="155" t="s">
        <v>295</v>
      </c>
      <c r="L15" s="176"/>
      <c r="M15" s="176"/>
      <c r="N15" s="176"/>
      <c r="O15" s="174"/>
      <c r="P15" s="202"/>
      <c r="Q15" s="202"/>
      <c r="R15" s="202"/>
      <c r="S15" s="202"/>
      <c r="T15" s="174"/>
      <c r="U15" s="174"/>
      <c r="V15" s="174"/>
      <c r="W15" s="174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</row>
    <row r="16" spans="1:60" ht="22" customHeight="1">
      <c r="D16" s="200"/>
      <c r="E16" s="174"/>
      <c r="F16" s="174"/>
      <c r="G16" s="174"/>
      <c r="H16" s="206"/>
      <c r="I16" s="174"/>
      <c r="J16" s="207"/>
      <c r="K16" s="178"/>
      <c r="L16" s="178"/>
      <c r="M16" s="178"/>
      <c r="N16" s="178"/>
      <c r="O16" s="174"/>
      <c r="P16" s="202"/>
      <c r="Q16" s="202"/>
      <c r="R16" s="202"/>
      <c r="S16" s="202"/>
      <c r="T16" s="174"/>
      <c r="U16" s="174"/>
      <c r="V16" s="174"/>
      <c r="W16" s="174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</row>
    <row r="17" spans="4:58" ht="22" customHeight="1">
      <c r="D17" s="200"/>
      <c r="E17" s="137"/>
      <c r="F17" s="137" t="s">
        <v>5</v>
      </c>
      <c r="G17" s="138" t="s">
        <v>9</v>
      </c>
      <c r="H17" s="138" t="s">
        <v>10</v>
      </c>
      <c r="I17" s="139" t="s">
        <v>11</v>
      </c>
      <c r="J17" s="178"/>
      <c r="K17" s="193" t="s">
        <v>5</v>
      </c>
      <c r="L17" s="194" t="s">
        <v>296</v>
      </c>
      <c r="M17" s="195" t="s">
        <v>297</v>
      </c>
      <c r="N17" s="194" t="s">
        <v>298</v>
      </c>
      <c r="O17" s="174"/>
      <c r="P17" s="202"/>
      <c r="Q17" s="202"/>
      <c r="R17" s="202"/>
      <c r="S17" s="202"/>
      <c r="T17" s="174"/>
      <c r="U17" s="174"/>
      <c r="V17" s="174"/>
      <c r="W17" s="174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</row>
    <row r="18" spans="4:58" ht="22" customHeight="1">
      <c r="D18" s="200"/>
      <c r="E18" s="204">
        <v>1</v>
      </c>
      <c r="F18" s="204" t="s">
        <v>12</v>
      </c>
      <c r="G18" s="208">
        <f>'Actividad 2'!K9</f>
        <v>0</v>
      </c>
      <c r="H18" s="208">
        <f>'Actividad 2'!L9</f>
        <v>0</v>
      </c>
      <c r="I18" s="209" t="e">
        <f>'Actividad 2'!M9</f>
        <v>#DIV/0!</v>
      </c>
      <c r="J18" s="178"/>
      <c r="K18" s="196" t="s">
        <v>0</v>
      </c>
      <c r="L18" s="197"/>
      <c r="M18" s="196"/>
      <c r="N18" s="196"/>
      <c r="O18" s="174"/>
      <c r="P18" s="202"/>
      <c r="Q18" s="202"/>
      <c r="R18" s="202"/>
      <c r="S18" s="202"/>
      <c r="T18" s="174"/>
      <c r="U18" s="174"/>
      <c r="V18" s="174"/>
      <c r="W18" s="174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</row>
    <row r="19" spans="4:58" ht="22" customHeight="1">
      <c r="D19" s="200"/>
      <c r="E19" s="204">
        <v>2</v>
      </c>
      <c r="F19" s="204" t="s">
        <v>27</v>
      </c>
      <c r="G19" s="208">
        <f>'Actividad 2'!K24</f>
        <v>0</v>
      </c>
      <c r="H19" s="208">
        <f>'Actividad 2'!L24</f>
        <v>0</v>
      </c>
      <c r="I19" s="209" t="e">
        <f>'Actividad 2'!M24</f>
        <v>#DIV/0!</v>
      </c>
      <c r="J19" s="178"/>
      <c r="K19" s="196" t="s">
        <v>1</v>
      </c>
      <c r="L19" s="197"/>
      <c r="M19" s="196"/>
      <c r="N19" s="196"/>
      <c r="O19" s="174"/>
      <c r="P19" s="202"/>
      <c r="Q19" s="202"/>
      <c r="R19" s="202"/>
      <c r="S19" s="202"/>
      <c r="T19" s="174"/>
      <c r="U19" s="174"/>
      <c r="V19" s="174"/>
      <c r="W19" s="174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</row>
    <row r="20" spans="4:58" ht="22" customHeight="1">
      <c r="D20" s="200"/>
      <c r="E20" s="204">
        <v>3</v>
      </c>
      <c r="F20" s="204" t="s">
        <v>32</v>
      </c>
      <c r="G20" s="208">
        <f>'Actividad 2'!K29</f>
        <v>0</v>
      </c>
      <c r="H20" s="208">
        <f>'Actividad 2'!L29</f>
        <v>0</v>
      </c>
      <c r="I20" s="209" t="e">
        <f>'Actividad 2'!M29</f>
        <v>#DIV/0!</v>
      </c>
      <c r="J20" s="178"/>
      <c r="K20" s="196" t="s">
        <v>2</v>
      </c>
      <c r="L20" s="196"/>
      <c r="M20" s="196"/>
      <c r="N20" s="196"/>
      <c r="O20" s="174"/>
      <c r="P20" s="202"/>
      <c r="Q20" s="202"/>
      <c r="R20" s="202"/>
      <c r="S20" s="202"/>
      <c r="T20" s="174"/>
      <c r="U20" s="174"/>
      <c r="V20" s="174"/>
      <c r="W20" s="174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</row>
    <row r="21" spans="4:58" ht="22" customHeight="1">
      <c r="D21" s="200"/>
      <c r="E21" s="204">
        <v>4</v>
      </c>
      <c r="F21" s="204" t="s">
        <v>42</v>
      </c>
      <c r="G21" s="208">
        <f>'Actividad 2'!K39</f>
        <v>0</v>
      </c>
      <c r="H21" s="208">
        <f>'Actividad 2'!L39</f>
        <v>0</v>
      </c>
      <c r="I21" s="209" t="e">
        <f>'Actividad 2'!M39</f>
        <v>#DIV/0!</v>
      </c>
      <c r="J21" s="178"/>
      <c r="K21" s="196" t="s">
        <v>299</v>
      </c>
      <c r="L21" s="196"/>
      <c r="M21" s="196"/>
      <c r="N21" s="196"/>
      <c r="O21" s="174"/>
      <c r="P21" s="202"/>
      <c r="Q21" s="202"/>
      <c r="R21" s="202"/>
      <c r="S21" s="202"/>
      <c r="T21" s="174"/>
      <c r="U21" s="174"/>
      <c r="V21" s="174"/>
      <c r="W21" s="174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</row>
    <row r="22" spans="4:58" ht="22" customHeight="1">
      <c r="D22" s="200"/>
      <c r="E22" s="204">
        <v>5</v>
      </c>
      <c r="F22" s="204" t="s">
        <v>57</v>
      </c>
      <c r="G22" s="208">
        <f>'Actividad 2'!K47</f>
        <v>0</v>
      </c>
      <c r="H22" s="208">
        <f>'Actividad 2'!L47</f>
        <v>0</v>
      </c>
      <c r="I22" s="209" t="e">
        <f>'Actividad 2'!M47</f>
        <v>#DIV/0!</v>
      </c>
      <c r="J22" s="178"/>
      <c r="K22" s="193" t="s">
        <v>148</v>
      </c>
      <c r="L22" s="198">
        <f>SUM(L18:L21)</f>
        <v>0</v>
      </c>
      <c r="M22" s="193"/>
      <c r="N22" s="193"/>
      <c r="O22" s="174"/>
      <c r="P22" s="202"/>
      <c r="Q22" s="202"/>
      <c r="R22" s="202"/>
      <c r="S22" s="202"/>
      <c r="T22" s="174"/>
      <c r="U22" s="174"/>
      <c r="V22" s="174"/>
      <c r="W22" s="174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</row>
    <row r="23" spans="4:58" ht="22" customHeight="1">
      <c r="D23" s="200"/>
      <c r="E23" s="204">
        <v>6</v>
      </c>
      <c r="F23" s="204" t="s">
        <v>76</v>
      </c>
      <c r="G23" s="208">
        <f>'Actividad 2'!K57</f>
        <v>0</v>
      </c>
      <c r="H23" s="208">
        <f>'Actividad 2'!L57</f>
        <v>0</v>
      </c>
      <c r="I23" s="209" t="e">
        <f>'Actividad 2'!M57</f>
        <v>#DIV/0!</v>
      </c>
      <c r="J23" s="178"/>
      <c r="K23" s="232"/>
      <c r="L23" s="232"/>
      <c r="M23" s="232"/>
      <c r="N23" s="210"/>
      <c r="O23" s="234"/>
      <c r="P23" s="202"/>
      <c r="Q23" s="202"/>
      <c r="R23" s="202"/>
      <c r="S23" s="202"/>
      <c r="T23" s="174"/>
      <c r="U23" s="174"/>
      <c r="V23" s="174"/>
      <c r="W23" s="174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</row>
    <row r="24" spans="4:58" ht="22" customHeight="1">
      <c r="D24" s="200"/>
      <c r="E24" s="204">
        <v>7</v>
      </c>
      <c r="F24" s="204" t="s">
        <v>87</v>
      </c>
      <c r="G24" s="208">
        <f>'Actividad 2'!K69</f>
        <v>0</v>
      </c>
      <c r="H24" s="208">
        <f>'Actividad 2'!L69</f>
        <v>0</v>
      </c>
      <c r="I24" s="209" t="e">
        <f>'Actividad 2'!M69</f>
        <v>#DIV/0!</v>
      </c>
      <c r="J24" s="178"/>
      <c r="K24" s="193" t="s">
        <v>300</v>
      </c>
      <c r="L24" s="199">
        <f>'Actividad 2'!K144</f>
        <v>0</v>
      </c>
      <c r="M24" s="235"/>
      <c r="N24" s="235"/>
      <c r="O24" s="174"/>
      <c r="P24" s="202"/>
      <c r="Q24" s="202"/>
      <c r="R24" s="202"/>
      <c r="S24" s="202"/>
      <c r="T24" s="174"/>
      <c r="U24" s="174"/>
      <c r="V24" s="174"/>
      <c r="W24" s="174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</row>
    <row r="25" spans="4:58" ht="22" customHeight="1">
      <c r="D25" s="200"/>
      <c r="E25" s="204">
        <v>8</v>
      </c>
      <c r="F25" s="204" t="s">
        <v>92</v>
      </c>
      <c r="G25" s="208">
        <f>'Actividad 2'!K74</f>
        <v>0</v>
      </c>
      <c r="H25" s="208">
        <f>'Actividad 2'!L74</f>
        <v>0</v>
      </c>
      <c r="I25" s="209" t="e">
        <f>'Actividad 2'!M74</f>
        <v>#DIV/0!</v>
      </c>
      <c r="J25" s="178"/>
      <c r="K25" s="178"/>
      <c r="L25" s="178"/>
      <c r="M25" s="178"/>
      <c r="N25" s="205"/>
      <c r="O25" s="174"/>
      <c r="P25" s="202"/>
      <c r="Q25" s="202"/>
      <c r="R25" s="202"/>
      <c r="S25" s="202"/>
      <c r="T25" s="174"/>
      <c r="U25" s="174"/>
      <c r="V25" s="174"/>
      <c r="W25" s="174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</row>
    <row r="26" spans="4:58" ht="22" customHeight="1">
      <c r="D26" s="200"/>
      <c r="E26" s="204">
        <v>9</v>
      </c>
      <c r="F26" s="204" t="s">
        <v>98</v>
      </c>
      <c r="G26" s="208">
        <f>'Actividad 2'!K82</f>
        <v>0</v>
      </c>
      <c r="H26" s="208">
        <f>'Actividad 2'!L82</f>
        <v>0</v>
      </c>
      <c r="I26" s="209" t="e">
        <f>'Actividad 2'!M82</f>
        <v>#DIV/0!</v>
      </c>
      <c r="J26" s="178"/>
      <c r="K26" s="140" t="s">
        <v>301</v>
      </c>
      <c r="L26" s="140" t="s">
        <v>302</v>
      </c>
      <c r="M26" s="140" t="s">
        <v>303</v>
      </c>
      <c r="N26" s="200"/>
      <c r="O26" s="174"/>
      <c r="P26" s="202"/>
      <c r="Q26" s="202"/>
      <c r="R26" s="202"/>
      <c r="S26" s="202"/>
      <c r="T26" s="174"/>
      <c r="U26" s="174"/>
      <c r="V26" s="174"/>
      <c r="W26" s="174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</row>
    <row r="27" spans="4:58" ht="22" customHeight="1">
      <c r="D27" s="200"/>
      <c r="E27" s="204">
        <v>10</v>
      </c>
      <c r="F27" s="204" t="s">
        <v>111</v>
      </c>
      <c r="G27" s="208">
        <f>'Actividad 2'!K95</f>
        <v>0</v>
      </c>
      <c r="H27" s="208">
        <f>'Actividad 2'!L95</f>
        <v>0</v>
      </c>
      <c r="I27" s="209" t="e">
        <f>'Actividad 2'!M95</f>
        <v>#DIV/0!</v>
      </c>
      <c r="J27" s="178"/>
      <c r="K27" s="174"/>
      <c r="L27" s="174"/>
      <c r="M27" s="174"/>
      <c r="N27" s="200"/>
      <c r="O27" s="174"/>
      <c r="P27" s="202"/>
      <c r="Q27" s="202"/>
      <c r="R27" s="202"/>
      <c r="S27" s="202"/>
      <c r="T27" s="174"/>
      <c r="U27" s="174"/>
      <c r="V27" s="174"/>
      <c r="W27" s="174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</row>
    <row r="28" spans="4:58" ht="22" customHeight="1">
      <c r="D28" s="200"/>
      <c r="E28" s="204">
        <v>11</v>
      </c>
      <c r="F28" s="204" t="s">
        <v>118</v>
      </c>
      <c r="G28" s="208">
        <f>'Actividad 2'!K102</f>
        <v>0</v>
      </c>
      <c r="H28" s="208">
        <f>'Actividad 2'!L102</f>
        <v>0</v>
      </c>
      <c r="I28" s="209" t="e">
        <f>'Actividad 2'!M102</f>
        <v>#DIV/0!</v>
      </c>
      <c r="J28" s="178"/>
      <c r="K28" s="158"/>
      <c r="L28" s="157"/>
      <c r="M28" s="157"/>
      <c r="N28" s="200"/>
      <c r="O28" s="174"/>
      <c r="P28" s="202"/>
      <c r="Q28" s="202"/>
      <c r="R28" s="202"/>
      <c r="S28" s="202"/>
      <c r="T28" s="174"/>
      <c r="U28" s="174"/>
      <c r="V28" s="174"/>
      <c r="W28" s="174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</row>
    <row r="29" spans="4:58" ht="22" customHeight="1">
      <c r="D29" s="200"/>
      <c r="E29" s="204">
        <v>12</v>
      </c>
      <c r="F29" s="204" t="s">
        <v>122</v>
      </c>
      <c r="G29" s="208">
        <f>'Actividad 2'!K106</f>
        <v>0</v>
      </c>
      <c r="H29" s="208">
        <f>'Actividad 2'!L106</f>
        <v>0</v>
      </c>
      <c r="I29" s="209" t="e">
        <f>'Actividad 2'!M106</f>
        <v>#DIV/0!</v>
      </c>
      <c r="J29" s="178"/>
      <c r="K29" s="236"/>
      <c r="L29" s="236"/>
      <c r="M29" s="236"/>
      <c r="N29" s="200"/>
      <c r="O29" s="174"/>
      <c r="P29" s="202"/>
      <c r="Q29" s="202"/>
      <c r="R29" s="202"/>
      <c r="S29" s="202"/>
      <c r="T29" s="174"/>
      <c r="U29" s="174"/>
      <c r="V29" s="174"/>
      <c r="W29" s="174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</row>
    <row r="30" spans="4:58" ht="22" customHeight="1">
      <c r="D30" s="200"/>
      <c r="E30" s="204">
        <v>13</v>
      </c>
      <c r="F30" s="204" t="s">
        <v>128</v>
      </c>
      <c r="G30" s="208">
        <f>'Actividad 2'!K113</f>
        <v>0</v>
      </c>
      <c r="H30" s="208">
        <f>'Actividad 2'!L113</f>
        <v>0</v>
      </c>
      <c r="I30" s="209" t="e">
        <f>'Actividad 2'!M113</f>
        <v>#DIV/0!</v>
      </c>
      <c r="J30" s="178"/>
      <c r="K30" s="236"/>
      <c r="L30" s="236"/>
      <c r="M30" s="236"/>
      <c r="N30" s="200"/>
      <c r="O30" s="174"/>
      <c r="P30" s="202"/>
      <c r="Q30" s="202"/>
      <c r="R30" s="202"/>
      <c r="S30" s="202"/>
      <c r="T30" s="174"/>
      <c r="U30" s="174"/>
      <c r="V30" s="174"/>
      <c r="W30" s="174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</row>
    <row r="31" spans="4:58" ht="22" customHeight="1">
      <c r="D31" s="200"/>
      <c r="E31" s="204">
        <v>14</v>
      </c>
      <c r="F31" s="204" t="s">
        <v>135</v>
      </c>
      <c r="G31" s="208">
        <f>'Actividad 2'!K124</f>
        <v>0</v>
      </c>
      <c r="H31" s="208">
        <f>'Actividad 2'!L124</f>
        <v>0</v>
      </c>
      <c r="I31" s="209" t="e">
        <f>'Actividad 2'!M124</f>
        <v>#DIV/0!</v>
      </c>
      <c r="J31" s="178"/>
      <c r="K31" s="236"/>
      <c r="L31" s="236"/>
      <c r="M31" s="236"/>
      <c r="N31" s="200"/>
      <c r="O31" s="174"/>
      <c r="P31" s="202"/>
      <c r="Q31" s="202"/>
      <c r="R31" s="202"/>
      <c r="S31" s="202"/>
      <c r="T31" s="174"/>
      <c r="U31" s="174"/>
      <c r="V31" s="174"/>
      <c r="W31" s="174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</row>
    <row r="32" spans="4:58" ht="22" customHeight="1">
      <c r="D32" s="200"/>
      <c r="E32" s="204">
        <v>15</v>
      </c>
      <c r="F32" s="204" t="s">
        <v>138</v>
      </c>
      <c r="G32" s="208">
        <f>'Actividad 2'!K127</f>
        <v>0</v>
      </c>
      <c r="H32" s="208">
        <f>'Actividad 2'!L127</f>
        <v>0</v>
      </c>
      <c r="I32" s="209" t="e">
        <f>'Actividad 2'!M127</f>
        <v>#DIV/0!</v>
      </c>
      <c r="J32" s="178"/>
      <c r="K32" s="236"/>
      <c r="L32" s="236"/>
      <c r="M32" s="236"/>
      <c r="N32" s="200"/>
      <c r="O32" s="174"/>
      <c r="P32" s="202"/>
      <c r="Q32" s="202"/>
      <c r="R32" s="202"/>
      <c r="S32" s="202"/>
      <c r="T32" s="174"/>
      <c r="U32" s="174"/>
      <c r="V32" s="174"/>
      <c r="W32" s="174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</row>
    <row r="33" spans="1:60" ht="22" customHeight="1">
      <c r="D33" s="200"/>
      <c r="E33" s="204">
        <v>16</v>
      </c>
      <c r="F33" s="204" t="s">
        <v>143</v>
      </c>
      <c r="G33" s="208">
        <f>'Actividad 2'!K132</f>
        <v>0</v>
      </c>
      <c r="H33" s="208">
        <f>'Actividad 2'!L132</f>
        <v>0</v>
      </c>
      <c r="I33" s="209" t="e">
        <f>'Actividad 2'!M132</f>
        <v>#DIV/0!</v>
      </c>
      <c r="J33" s="178"/>
      <c r="K33" s="236"/>
      <c r="L33" s="236"/>
      <c r="M33" s="236"/>
      <c r="N33" s="200"/>
      <c r="O33" s="174"/>
      <c r="P33" s="202"/>
      <c r="Q33" s="202"/>
      <c r="R33" s="202"/>
      <c r="S33" s="202"/>
      <c r="T33" s="174"/>
      <c r="U33" s="174"/>
      <c r="V33" s="174"/>
      <c r="W33" s="174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</row>
    <row r="34" spans="1:60" ht="22" customHeight="1">
      <c r="D34" s="200"/>
      <c r="E34" s="204">
        <v>17</v>
      </c>
      <c r="F34" s="204" t="s">
        <v>144</v>
      </c>
      <c r="G34" s="208">
        <f>'Actividad 2'!K134</f>
        <v>0</v>
      </c>
      <c r="H34" s="208">
        <f>'Actividad 2'!L134</f>
        <v>0</v>
      </c>
      <c r="I34" s="209" t="e">
        <f>'Actividad 2'!M134</f>
        <v>#DIV/0!</v>
      </c>
      <c r="J34" s="178"/>
      <c r="K34" s="236"/>
      <c r="L34" s="236"/>
      <c r="M34" s="236"/>
      <c r="N34" s="200"/>
      <c r="O34" s="174"/>
      <c r="P34" s="202"/>
      <c r="Q34" s="202"/>
      <c r="R34" s="202"/>
      <c r="S34" s="202"/>
      <c r="T34" s="174"/>
      <c r="U34" s="174"/>
      <c r="V34" s="174"/>
      <c r="W34" s="174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</row>
    <row r="35" spans="1:60" ht="22" customHeight="1">
      <c r="D35" s="200"/>
      <c r="E35" s="204">
        <v>18</v>
      </c>
      <c r="F35" s="204" t="s">
        <v>145</v>
      </c>
      <c r="G35" s="208">
        <f>'Actividad 2'!K137</f>
        <v>0</v>
      </c>
      <c r="H35" s="208">
        <f>'Actividad 2'!L137</f>
        <v>0</v>
      </c>
      <c r="I35" s="209" t="e">
        <f>'Actividad 2'!M137</f>
        <v>#DIV/0!</v>
      </c>
      <c r="J35" s="178"/>
      <c r="K35" s="236"/>
      <c r="L35" s="236"/>
      <c r="M35" s="236"/>
      <c r="N35" s="200"/>
      <c r="O35" s="174"/>
      <c r="P35" s="202"/>
      <c r="Q35" s="202"/>
      <c r="R35" s="202"/>
      <c r="S35" s="202"/>
      <c r="T35" s="174"/>
      <c r="U35" s="174"/>
      <c r="V35" s="174"/>
      <c r="W35" s="174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</row>
    <row r="36" spans="1:60" ht="22" customHeight="1">
      <c r="D36" s="200"/>
      <c r="E36" s="140"/>
      <c r="F36" s="140" t="s">
        <v>148</v>
      </c>
      <c r="G36" s="211">
        <f t="shared" ref="G36:I36" si="0">SUM(G18:G35)</f>
        <v>0</v>
      </c>
      <c r="H36" s="211">
        <f t="shared" si="0"/>
        <v>0</v>
      </c>
      <c r="I36" s="212" t="e">
        <f t="shared" si="0"/>
        <v>#DIV/0!</v>
      </c>
      <c r="J36" s="178"/>
      <c r="K36" s="236"/>
      <c r="L36" s="236"/>
      <c r="M36" s="236"/>
      <c r="O36" s="174"/>
      <c r="P36" s="202"/>
      <c r="Q36" s="202"/>
      <c r="R36" s="202"/>
      <c r="S36" s="202"/>
      <c r="T36" s="174"/>
      <c r="U36" s="174"/>
      <c r="V36" s="174"/>
      <c r="W36" s="174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</row>
    <row r="37" spans="1:60" ht="22" customHeight="1">
      <c r="D37" s="200"/>
      <c r="E37" s="200"/>
      <c r="F37" s="200"/>
      <c r="G37" s="200"/>
      <c r="H37" s="200"/>
      <c r="I37" s="200"/>
      <c r="J37" s="200"/>
      <c r="K37" s="237"/>
      <c r="L37" s="237"/>
      <c r="M37" s="237"/>
      <c r="N37" s="200"/>
      <c r="O37" s="174"/>
      <c r="P37" s="202"/>
      <c r="Q37" s="202"/>
      <c r="R37" s="202"/>
      <c r="S37" s="202"/>
      <c r="T37" s="234"/>
      <c r="U37" s="234"/>
      <c r="V37" s="234"/>
      <c r="W37" s="234"/>
      <c r="X37" s="202"/>
      <c r="Y37" s="202"/>
      <c r="Z37" s="202"/>
      <c r="AA37" s="202"/>
      <c r="AB37" s="202"/>
      <c r="AC37" s="202"/>
      <c r="AD37" s="202"/>
      <c r="AE37" s="203"/>
      <c r="AF37" s="203"/>
      <c r="AG37" s="203"/>
      <c r="AH37" s="203"/>
      <c r="AI37" s="203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</row>
    <row r="38" spans="1:60" ht="22" customHeight="1"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202"/>
      <c r="Q38" s="202"/>
      <c r="R38" s="202"/>
      <c r="S38" s="202"/>
      <c r="T38" s="234"/>
      <c r="U38" s="234"/>
      <c r="V38" s="234"/>
      <c r="W38" s="234"/>
      <c r="X38" s="202"/>
      <c r="Y38" s="202"/>
      <c r="Z38" s="202"/>
      <c r="AA38" s="202"/>
      <c r="AB38" s="202"/>
      <c r="AC38" s="202"/>
      <c r="AD38" s="202"/>
      <c r="AE38" s="203"/>
      <c r="AF38" s="203"/>
      <c r="AG38" s="203"/>
      <c r="AH38" s="203"/>
      <c r="AI38" s="203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</row>
    <row r="39" spans="1:60" s="242" customFormat="1" ht="40" customHeight="1">
      <c r="A39" s="241"/>
      <c r="B39" s="241"/>
      <c r="C39" s="241"/>
      <c r="D39" s="253" t="s">
        <v>176</v>
      </c>
      <c r="E39" s="254"/>
      <c r="F39" s="254"/>
      <c r="G39" s="254"/>
      <c r="H39" s="254"/>
      <c r="I39" s="254"/>
      <c r="J39" s="254"/>
      <c r="K39" s="254"/>
      <c r="L39" s="254"/>
      <c r="M39" s="254"/>
      <c r="N39" s="255"/>
      <c r="O39" s="200"/>
      <c r="P39" s="210"/>
      <c r="Q39" s="210"/>
      <c r="R39" s="210"/>
      <c r="S39" s="210"/>
      <c r="T39" s="200"/>
      <c r="U39" s="200"/>
      <c r="V39" s="200"/>
      <c r="W39" s="200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spans="1:60" ht="22" customHeight="1"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202"/>
      <c r="Q40" s="202"/>
      <c r="R40" s="202"/>
      <c r="S40" s="202"/>
      <c r="T40" s="234"/>
      <c r="U40" s="234"/>
      <c r="V40" s="234"/>
      <c r="W40" s="234"/>
      <c r="X40" s="202"/>
      <c r="Y40" s="202"/>
      <c r="Z40" s="202"/>
      <c r="AA40" s="202"/>
      <c r="AB40" s="202"/>
      <c r="AC40" s="202"/>
      <c r="AD40" s="202"/>
      <c r="AE40" s="203"/>
      <c r="AF40" s="203"/>
      <c r="AG40" s="203"/>
      <c r="AH40" s="203"/>
      <c r="AI40" s="203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</row>
    <row r="41" spans="1:60" ht="22" customHeight="1">
      <c r="D41" s="174"/>
      <c r="E41" s="175" t="s">
        <v>175</v>
      </c>
      <c r="F41" s="176"/>
      <c r="G41" s="176"/>
      <c r="H41" s="176"/>
      <c r="I41" s="233"/>
      <c r="J41" s="203"/>
      <c r="K41" s="137" t="s">
        <v>301</v>
      </c>
      <c r="L41" s="137" t="s">
        <v>302</v>
      </c>
      <c r="M41" s="140" t="s">
        <v>303</v>
      </c>
      <c r="N41" s="174"/>
      <c r="O41" s="174"/>
      <c r="P41" s="202"/>
      <c r="Q41" s="202"/>
      <c r="R41" s="202"/>
      <c r="S41" s="202"/>
      <c r="T41" s="234"/>
      <c r="U41" s="234"/>
      <c r="V41" s="234"/>
      <c r="W41" s="234"/>
      <c r="X41" s="202"/>
      <c r="Y41" s="202"/>
      <c r="Z41" s="202"/>
      <c r="AA41" s="202"/>
      <c r="AB41" s="202"/>
      <c r="AC41" s="202"/>
      <c r="AD41" s="202"/>
      <c r="AE41" s="203"/>
      <c r="AF41" s="203"/>
      <c r="AG41" s="203"/>
      <c r="AH41" s="203"/>
      <c r="AI41" s="203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</row>
    <row r="42" spans="1:60" ht="22" customHeight="1">
      <c r="D42" s="174"/>
      <c r="E42" s="174"/>
      <c r="F42" s="174"/>
      <c r="G42" s="174"/>
      <c r="H42" s="174"/>
      <c r="I42" s="174"/>
      <c r="J42" s="203"/>
      <c r="K42" s="174"/>
      <c r="L42" s="174"/>
      <c r="M42" s="174"/>
      <c r="N42" s="174"/>
      <c r="O42" s="174"/>
      <c r="P42" s="202"/>
      <c r="Q42" s="202"/>
      <c r="R42" s="202"/>
      <c r="S42" s="202"/>
      <c r="T42" s="234"/>
      <c r="U42" s="234"/>
      <c r="V42" s="234"/>
      <c r="W42" s="234"/>
      <c r="X42" s="202"/>
      <c r="Y42" s="202"/>
      <c r="Z42" s="202"/>
      <c r="AA42" s="202"/>
      <c r="AB42" s="202"/>
      <c r="AC42" s="202"/>
      <c r="AD42" s="202"/>
      <c r="AE42" s="203"/>
      <c r="AF42" s="203"/>
      <c r="AG42" s="203"/>
      <c r="AH42" s="203"/>
      <c r="AI42" s="203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</row>
    <row r="43" spans="1:60" ht="22" customHeight="1">
      <c r="D43" s="174"/>
      <c r="E43" s="193"/>
      <c r="F43" s="193" t="s">
        <v>176</v>
      </c>
      <c r="G43" s="193" t="s">
        <v>9</v>
      </c>
      <c r="H43" s="193" t="s">
        <v>10</v>
      </c>
      <c r="I43" s="198" t="s">
        <v>11</v>
      </c>
      <c r="J43" s="178"/>
      <c r="K43" s="158"/>
      <c r="L43" s="157"/>
      <c r="M43" s="157"/>
      <c r="N43" s="174"/>
      <c r="O43" s="174"/>
      <c r="P43" s="202"/>
      <c r="Q43" s="202"/>
      <c r="R43" s="202"/>
      <c r="S43" s="202"/>
      <c r="T43" s="234"/>
      <c r="U43" s="234"/>
      <c r="V43" s="234"/>
      <c r="W43" s="234"/>
      <c r="X43" s="202"/>
      <c r="Y43" s="202"/>
      <c r="Z43" s="202"/>
      <c r="AA43" s="202"/>
      <c r="AB43" s="202"/>
      <c r="AC43" s="202"/>
      <c r="AD43" s="202"/>
      <c r="AE43" s="203"/>
      <c r="AF43" s="203"/>
      <c r="AG43" s="203"/>
      <c r="AH43" s="203"/>
      <c r="AI43" s="203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</row>
    <row r="44" spans="1:60" ht="22" customHeight="1">
      <c r="D44" s="174"/>
      <c r="E44" s="121">
        <v>1</v>
      </c>
      <c r="F44" s="121" t="s">
        <v>177</v>
      </c>
      <c r="G44" s="213">
        <f>'Actividad 3'!J8</f>
        <v>0</v>
      </c>
      <c r="H44" s="213">
        <f>'Actividad 3'!K8</f>
        <v>0</v>
      </c>
      <c r="I44" s="214" t="e">
        <f>'Actividad 3'!L8</f>
        <v>#DIV/0!</v>
      </c>
      <c r="J44" s="178"/>
      <c r="K44" s="236"/>
      <c r="L44" s="236"/>
      <c r="M44" s="236"/>
      <c r="N44" s="174"/>
      <c r="O44" s="174"/>
      <c r="P44" s="202"/>
      <c r="Q44" s="202"/>
      <c r="R44" s="202"/>
      <c r="S44" s="202"/>
      <c r="T44" s="234"/>
      <c r="U44" s="234"/>
      <c r="V44" s="234"/>
      <c r="W44" s="234"/>
      <c r="X44" s="202"/>
      <c r="Y44" s="202"/>
      <c r="Z44" s="202"/>
      <c r="AA44" s="202"/>
      <c r="AB44" s="202"/>
      <c r="AC44" s="202"/>
      <c r="AD44" s="202"/>
      <c r="AE44" s="203"/>
      <c r="AF44" s="203"/>
      <c r="AG44" s="203"/>
      <c r="AH44" s="203"/>
      <c r="AI44" s="203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</row>
    <row r="45" spans="1:60" ht="22" customHeight="1">
      <c r="D45" s="174"/>
      <c r="E45" s="204">
        <v>2</v>
      </c>
      <c r="F45" s="204" t="s">
        <v>181</v>
      </c>
      <c r="G45" s="208">
        <f>'Actividad 3'!J13</f>
        <v>0</v>
      </c>
      <c r="H45" s="208">
        <f>'Actividad 3'!K13</f>
        <v>0</v>
      </c>
      <c r="I45" s="209" t="e">
        <f>'Actividad 3'!L13</f>
        <v>#DIV/0!</v>
      </c>
      <c r="J45" s="178"/>
      <c r="K45" s="236"/>
      <c r="L45" s="236"/>
      <c r="M45" s="236"/>
      <c r="N45" s="174"/>
      <c r="O45" s="174"/>
      <c r="P45" s="202"/>
      <c r="Q45" s="202"/>
      <c r="R45" s="202"/>
      <c r="S45" s="202"/>
      <c r="T45" s="234"/>
      <c r="U45" s="234"/>
      <c r="V45" s="234"/>
      <c r="W45" s="234"/>
      <c r="X45" s="202"/>
      <c r="Y45" s="202"/>
      <c r="Z45" s="202"/>
      <c r="AA45" s="202"/>
      <c r="AB45" s="202"/>
      <c r="AC45" s="202"/>
      <c r="AD45" s="202"/>
      <c r="AE45" s="203"/>
      <c r="AF45" s="203"/>
      <c r="AG45" s="203"/>
      <c r="AH45" s="203"/>
      <c r="AI45" s="203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</row>
    <row r="46" spans="1:60" ht="22" customHeight="1">
      <c r="D46" s="174"/>
      <c r="E46" s="204">
        <v>3</v>
      </c>
      <c r="F46" s="204" t="s">
        <v>182</v>
      </c>
      <c r="G46" s="208">
        <f>'Actividad 3'!J18</f>
        <v>0</v>
      </c>
      <c r="H46" s="208">
        <f>'Actividad 3'!K18</f>
        <v>0</v>
      </c>
      <c r="I46" s="209" t="e">
        <f>'Actividad 3'!L18</f>
        <v>#DIV/0!</v>
      </c>
      <c r="J46" s="178"/>
      <c r="K46" s="236"/>
      <c r="L46" s="236"/>
      <c r="M46" s="236"/>
      <c r="N46" s="238"/>
      <c r="O46" s="174"/>
      <c r="P46" s="202"/>
      <c r="Q46" s="202"/>
      <c r="R46" s="202"/>
      <c r="S46" s="202"/>
      <c r="T46" s="234"/>
      <c r="U46" s="234"/>
      <c r="V46" s="234"/>
      <c r="W46" s="234"/>
      <c r="X46" s="202"/>
      <c r="Y46" s="202"/>
      <c r="Z46" s="202"/>
      <c r="AA46" s="202"/>
      <c r="AB46" s="202"/>
      <c r="AC46" s="202"/>
      <c r="AD46" s="202"/>
      <c r="AE46" s="203"/>
      <c r="AF46" s="203"/>
      <c r="AG46" s="203"/>
      <c r="AH46" s="203"/>
      <c r="AI46" s="203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</row>
    <row r="47" spans="1:60" ht="22" customHeight="1">
      <c r="D47" s="174"/>
      <c r="E47" s="204">
        <v>4</v>
      </c>
      <c r="F47" s="204" t="s">
        <v>185</v>
      </c>
      <c r="G47" s="208">
        <f>'Actividad 3'!J21</f>
        <v>0</v>
      </c>
      <c r="H47" s="208">
        <f>'Actividad 3'!K21</f>
        <v>0</v>
      </c>
      <c r="I47" s="209" t="e">
        <f>'Actividad 3'!L21</f>
        <v>#DIV/0!</v>
      </c>
      <c r="J47" s="178"/>
      <c r="K47" s="236"/>
      <c r="L47" s="236"/>
      <c r="M47" s="236"/>
      <c r="N47" s="174"/>
      <c r="O47" s="174"/>
      <c r="P47" s="202"/>
      <c r="Q47" s="202"/>
      <c r="R47" s="202"/>
      <c r="S47" s="202"/>
      <c r="T47" s="234"/>
      <c r="U47" s="234"/>
      <c r="V47" s="234"/>
      <c r="W47" s="234"/>
      <c r="X47" s="202"/>
      <c r="Y47" s="202"/>
      <c r="Z47" s="202"/>
      <c r="AA47" s="202"/>
      <c r="AB47" s="202"/>
      <c r="AC47" s="202"/>
      <c r="AD47" s="202"/>
      <c r="AE47" s="203"/>
      <c r="AF47" s="203"/>
      <c r="AG47" s="203"/>
      <c r="AH47" s="203"/>
      <c r="AI47" s="203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</row>
    <row r="48" spans="1:60" ht="22" customHeight="1">
      <c r="D48" s="174"/>
      <c r="E48" s="204">
        <v>5</v>
      </c>
      <c r="F48" s="204" t="s">
        <v>190</v>
      </c>
      <c r="G48" s="208">
        <f>'Actividad 3'!J26</f>
        <v>0</v>
      </c>
      <c r="H48" s="208">
        <f>'Actividad 3'!K26</f>
        <v>0</v>
      </c>
      <c r="I48" s="209" t="e">
        <f>'Actividad 3'!L26</f>
        <v>#DIV/0!</v>
      </c>
      <c r="J48" s="178"/>
      <c r="K48" s="236"/>
      <c r="L48" s="236"/>
      <c r="M48" s="236"/>
      <c r="N48" s="174"/>
      <c r="O48" s="174"/>
      <c r="P48" s="202"/>
      <c r="Q48" s="202"/>
      <c r="R48" s="202"/>
      <c r="S48" s="202"/>
      <c r="T48" s="234"/>
      <c r="U48" s="234"/>
      <c r="V48" s="234"/>
      <c r="W48" s="234"/>
      <c r="X48" s="202"/>
      <c r="Y48" s="202"/>
      <c r="Z48" s="202"/>
      <c r="AA48" s="202"/>
      <c r="AB48" s="202"/>
      <c r="AC48" s="202"/>
      <c r="AD48" s="202"/>
      <c r="AE48" s="203"/>
      <c r="AF48" s="203"/>
      <c r="AG48" s="203"/>
      <c r="AH48" s="203"/>
      <c r="AI48" s="203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</row>
    <row r="49" spans="1:60" ht="22" customHeight="1">
      <c r="D49" s="174"/>
      <c r="E49" s="204">
        <v>6</v>
      </c>
      <c r="F49" s="204" t="s">
        <v>194</v>
      </c>
      <c r="G49" s="208">
        <f>'Actividad 3'!J30</f>
        <v>0</v>
      </c>
      <c r="H49" s="208">
        <f>'Actividad 3'!K30</f>
        <v>0</v>
      </c>
      <c r="I49" s="209" t="e">
        <f>'Actividad 3'!L30</f>
        <v>#DIV/0!</v>
      </c>
      <c r="J49" s="178"/>
      <c r="K49" s="236"/>
      <c r="L49" s="236"/>
      <c r="M49" s="236"/>
      <c r="N49" s="174"/>
      <c r="O49" s="174"/>
      <c r="P49" s="202"/>
      <c r="Q49" s="202"/>
      <c r="R49" s="202"/>
      <c r="S49" s="202"/>
      <c r="T49" s="234"/>
      <c r="U49" s="234"/>
      <c r="V49" s="234"/>
      <c r="W49" s="234"/>
      <c r="X49" s="202"/>
      <c r="Y49" s="202"/>
      <c r="Z49" s="202"/>
      <c r="AA49" s="202"/>
      <c r="AB49" s="202"/>
      <c r="AC49" s="202"/>
      <c r="AD49" s="202"/>
      <c r="AE49" s="203"/>
      <c r="AF49" s="203"/>
      <c r="AG49" s="203"/>
      <c r="AH49" s="203"/>
      <c r="AI49" s="203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</row>
    <row r="50" spans="1:60" ht="22" customHeight="1">
      <c r="D50" s="174"/>
      <c r="E50" s="204">
        <v>7</v>
      </c>
      <c r="F50" s="204" t="s">
        <v>197</v>
      </c>
      <c r="G50" s="208">
        <f>'Actividad 3'!J33</f>
        <v>0</v>
      </c>
      <c r="H50" s="208">
        <f>'Actividad 3'!K33</f>
        <v>0</v>
      </c>
      <c r="I50" s="209" t="e">
        <f>'Actividad 3'!L33</f>
        <v>#DIV/0!</v>
      </c>
      <c r="J50" s="178"/>
      <c r="K50" s="236"/>
      <c r="L50" s="236"/>
      <c r="M50" s="236"/>
      <c r="N50" s="174"/>
      <c r="O50" s="174"/>
      <c r="P50" s="202"/>
      <c r="Q50" s="202"/>
      <c r="R50" s="202"/>
      <c r="S50" s="202"/>
      <c r="T50" s="234"/>
      <c r="U50" s="234"/>
      <c r="V50" s="234"/>
      <c r="W50" s="234"/>
      <c r="X50" s="202"/>
      <c r="Y50" s="202"/>
      <c r="Z50" s="202"/>
      <c r="AA50" s="202"/>
      <c r="AB50" s="202"/>
      <c r="AC50" s="202"/>
      <c r="AD50" s="202"/>
      <c r="AE50" s="203"/>
      <c r="AF50" s="203"/>
      <c r="AG50" s="203"/>
      <c r="AH50" s="203"/>
      <c r="AI50" s="203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</row>
    <row r="51" spans="1:60" ht="22" customHeight="1">
      <c r="D51" s="174"/>
      <c r="E51" s="204">
        <v>8</v>
      </c>
      <c r="F51" s="204" t="s">
        <v>201</v>
      </c>
      <c r="G51" s="208">
        <f>'Actividad 3'!J38</f>
        <v>0</v>
      </c>
      <c r="H51" s="208">
        <f>'Actividad 3'!K38</f>
        <v>0</v>
      </c>
      <c r="I51" s="209" t="e">
        <f>'Actividad 3'!L38</f>
        <v>#DIV/0!</v>
      </c>
      <c r="J51" s="178"/>
      <c r="K51" s="236"/>
      <c r="L51" s="236"/>
      <c r="M51" s="236"/>
      <c r="N51" s="174"/>
      <c r="O51" s="174"/>
      <c r="P51" s="202"/>
      <c r="Q51" s="202"/>
      <c r="R51" s="202"/>
      <c r="S51" s="202"/>
      <c r="T51" s="234"/>
      <c r="U51" s="234"/>
      <c r="V51" s="234"/>
      <c r="W51" s="234"/>
      <c r="X51" s="202"/>
      <c r="Y51" s="202"/>
      <c r="Z51" s="202"/>
      <c r="AA51" s="202"/>
      <c r="AB51" s="202"/>
      <c r="AC51" s="202"/>
      <c r="AD51" s="202"/>
      <c r="AE51" s="203"/>
      <c r="AF51" s="203"/>
      <c r="AG51" s="203"/>
      <c r="AH51" s="203"/>
      <c r="AI51" s="203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</row>
    <row r="52" spans="1:60" ht="22" customHeight="1">
      <c r="D52" s="174"/>
      <c r="E52" s="204">
        <v>9</v>
      </c>
      <c r="F52" s="204" t="s">
        <v>204</v>
      </c>
      <c r="G52" s="208">
        <f>'Actividad 3'!J42</f>
        <v>0</v>
      </c>
      <c r="H52" s="208">
        <f>'Actividad 3'!K42</f>
        <v>0</v>
      </c>
      <c r="I52" s="209" t="e">
        <f>'Actividad 3'!L42</f>
        <v>#DIV/0!</v>
      </c>
      <c r="J52" s="178"/>
      <c r="K52" s="237"/>
      <c r="L52" s="237"/>
      <c r="M52" s="237"/>
      <c r="N52" s="174"/>
      <c r="O52" s="174"/>
      <c r="P52" s="202"/>
      <c r="Q52" s="202"/>
      <c r="R52" s="202"/>
      <c r="S52" s="202"/>
      <c r="T52" s="234"/>
      <c r="U52" s="234"/>
      <c r="V52" s="234"/>
      <c r="W52" s="234"/>
      <c r="X52" s="202"/>
      <c r="Y52" s="202"/>
      <c r="Z52" s="202"/>
      <c r="AA52" s="202"/>
      <c r="AB52" s="202"/>
      <c r="AC52" s="202"/>
      <c r="AD52" s="202"/>
      <c r="AE52" s="203"/>
      <c r="AF52" s="203"/>
      <c r="AG52" s="203"/>
      <c r="AH52" s="203"/>
      <c r="AI52" s="203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</row>
    <row r="53" spans="1:60" ht="22" customHeight="1">
      <c r="D53" s="174"/>
      <c r="E53" s="204">
        <v>10</v>
      </c>
      <c r="F53" s="204" t="s">
        <v>41</v>
      </c>
      <c r="G53" s="208">
        <f>'Actividad 3'!J46</f>
        <v>0</v>
      </c>
      <c r="H53" s="208">
        <f>'Actividad 3'!K46</f>
        <v>0</v>
      </c>
      <c r="I53" s="209" t="e">
        <f>'Actividad 3'!L46</f>
        <v>#DIV/0!</v>
      </c>
      <c r="J53" s="178"/>
      <c r="K53" s="203"/>
      <c r="L53" s="203"/>
      <c r="M53" s="203"/>
      <c r="N53" s="203"/>
      <c r="O53" s="174"/>
      <c r="P53" s="202"/>
      <c r="Q53" s="202"/>
      <c r="R53" s="202"/>
      <c r="S53" s="202"/>
      <c r="T53" s="234"/>
      <c r="U53" s="234"/>
      <c r="V53" s="234"/>
      <c r="W53" s="234"/>
      <c r="X53" s="202"/>
      <c r="Y53" s="202"/>
      <c r="Z53" s="202"/>
      <c r="AA53" s="202"/>
      <c r="AB53" s="202"/>
      <c r="AC53" s="202"/>
      <c r="AD53" s="202"/>
      <c r="AE53" s="203"/>
      <c r="AF53" s="203"/>
      <c r="AG53" s="203"/>
      <c r="AH53" s="203"/>
      <c r="AI53" s="203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</row>
    <row r="54" spans="1:60" ht="22" customHeight="1">
      <c r="D54" s="174"/>
      <c r="E54" s="137"/>
      <c r="F54" s="137" t="s">
        <v>148</v>
      </c>
      <c r="G54" s="215">
        <f t="shared" ref="G54:I54" si="1">SUM(G44:G53)</f>
        <v>0</v>
      </c>
      <c r="H54" s="215">
        <f t="shared" si="1"/>
        <v>0</v>
      </c>
      <c r="I54" s="139" t="e">
        <f t="shared" si="1"/>
        <v>#DIV/0!</v>
      </c>
      <c r="J54" s="178"/>
      <c r="K54" s="178"/>
      <c r="L54" s="178"/>
      <c r="M54" s="178"/>
      <c r="N54" s="178"/>
      <c r="O54" s="174"/>
      <c r="P54" s="202"/>
      <c r="Q54" s="202"/>
      <c r="R54" s="202"/>
      <c r="S54" s="202"/>
      <c r="T54" s="234"/>
      <c r="U54" s="234"/>
      <c r="V54" s="234"/>
      <c r="W54" s="234"/>
      <c r="X54" s="202"/>
      <c r="Y54" s="202"/>
      <c r="Z54" s="202"/>
      <c r="AA54" s="202"/>
      <c r="AB54" s="202"/>
      <c r="AC54" s="202"/>
      <c r="AD54" s="202"/>
      <c r="AE54" s="203"/>
      <c r="AF54" s="203"/>
      <c r="AG54" s="203"/>
      <c r="AH54" s="203"/>
      <c r="AI54" s="203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</row>
    <row r="55" spans="1:60" ht="22" customHeight="1">
      <c r="D55" s="174"/>
      <c r="E55" s="174"/>
      <c r="F55" s="174"/>
      <c r="G55" s="174"/>
      <c r="H55" s="174"/>
      <c r="I55" s="174"/>
      <c r="J55" s="178"/>
      <c r="K55" s="178"/>
      <c r="L55" s="178"/>
      <c r="M55" s="203"/>
      <c r="N55" s="203"/>
      <c r="O55" s="174"/>
      <c r="P55" s="202"/>
      <c r="Q55" s="202"/>
      <c r="R55" s="202"/>
      <c r="S55" s="202"/>
      <c r="T55" s="234"/>
      <c r="U55" s="234"/>
      <c r="V55" s="234"/>
      <c r="W55" s="234"/>
      <c r="X55" s="202"/>
      <c r="Y55" s="202"/>
      <c r="Z55" s="202"/>
      <c r="AA55" s="202"/>
      <c r="AB55" s="202"/>
      <c r="AC55" s="202"/>
      <c r="AD55" s="202"/>
      <c r="AE55" s="203"/>
      <c r="AF55" s="203"/>
      <c r="AG55" s="203"/>
      <c r="AH55" s="203"/>
      <c r="AI55" s="203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</row>
    <row r="56" spans="1:60" s="242" customFormat="1" ht="40" customHeight="1">
      <c r="A56" s="241"/>
      <c r="B56" s="241"/>
      <c r="C56" s="241"/>
      <c r="D56" s="253" t="s">
        <v>208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5"/>
      <c r="O56" s="200"/>
      <c r="P56" s="210"/>
      <c r="Q56" s="210"/>
      <c r="R56" s="210"/>
      <c r="S56" s="210"/>
      <c r="T56" s="200"/>
      <c r="U56" s="200"/>
      <c r="V56" s="200"/>
      <c r="W56" s="200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</row>
    <row r="57" spans="1:60" ht="22" customHeight="1">
      <c r="D57" s="174"/>
      <c r="E57" s="174"/>
      <c r="F57" s="174"/>
      <c r="G57" s="174"/>
      <c r="H57" s="174"/>
      <c r="I57" s="203"/>
      <c r="J57" s="203"/>
      <c r="K57" s="174"/>
      <c r="L57" s="174"/>
      <c r="M57" s="174"/>
      <c r="N57" s="174"/>
      <c r="O57" s="174"/>
      <c r="P57" s="202"/>
      <c r="Q57" s="202"/>
      <c r="R57" s="202"/>
      <c r="S57" s="202"/>
      <c r="T57" s="234"/>
      <c r="U57" s="234"/>
      <c r="V57" s="234"/>
      <c r="W57" s="234"/>
      <c r="X57" s="202"/>
      <c r="Y57" s="202"/>
      <c r="Z57" s="202"/>
      <c r="AA57" s="202"/>
      <c r="AB57" s="202"/>
      <c r="AC57" s="202"/>
      <c r="AD57" s="202"/>
      <c r="AE57" s="203"/>
      <c r="AF57" s="203"/>
      <c r="AG57" s="203"/>
      <c r="AH57" s="203"/>
      <c r="AI57" s="203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</row>
    <row r="58" spans="1:60" ht="22" customHeight="1">
      <c r="D58" s="174"/>
      <c r="E58" s="174"/>
      <c r="G58" s="140" t="s">
        <v>304</v>
      </c>
      <c r="H58" s="140" t="s">
        <v>305</v>
      </c>
      <c r="I58" s="203"/>
      <c r="J58" s="178"/>
      <c r="K58" s="141" t="s">
        <v>306</v>
      </c>
      <c r="L58" s="141" t="s">
        <v>307</v>
      </c>
      <c r="M58" s="142" t="s">
        <v>308</v>
      </c>
      <c r="N58" s="174"/>
      <c r="O58" s="174"/>
      <c r="P58" s="202"/>
      <c r="Q58" s="202"/>
      <c r="R58" s="202"/>
      <c r="S58" s="202"/>
      <c r="T58" s="234"/>
      <c r="U58" s="234"/>
      <c r="V58" s="234"/>
      <c r="W58" s="234"/>
      <c r="X58" s="202"/>
      <c r="Y58" s="202"/>
      <c r="Z58" s="202"/>
      <c r="AA58" s="202"/>
      <c r="AB58" s="202"/>
      <c r="AC58" s="202"/>
      <c r="AD58" s="202"/>
      <c r="AE58" s="203"/>
      <c r="AF58" s="203"/>
      <c r="AG58" s="203"/>
      <c r="AH58" s="203"/>
      <c r="AI58" s="203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</row>
    <row r="59" spans="1:60" ht="22" customHeight="1">
      <c r="D59" s="174"/>
      <c r="E59" s="174"/>
      <c r="F59" s="140" t="s">
        <v>309</v>
      </c>
      <c r="G59" s="208">
        <f>G54-G36</f>
        <v>0</v>
      </c>
      <c r="H59" s="208">
        <f>G59/37500</f>
        <v>0</v>
      </c>
      <c r="I59" s="203"/>
      <c r="J59" s="178"/>
      <c r="K59" s="143" t="s">
        <v>310</v>
      </c>
      <c r="L59" s="143" t="s">
        <v>311</v>
      </c>
      <c r="M59" s="143"/>
      <c r="N59" s="174"/>
      <c r="O59" s="174"/>
      <c r="P59" s="202"/>
      <c r="Q59" s="202"/>
      <c r="R59" s="202"/>
      <c r="S59" s="202"/>
      <c r="T59" s="174"/>
      <c r="U59" s="174"/>
      <c r="V59" s="174"/>
      <c r="W59" s="174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</row>
    <row r="60" spans="1:60" ht="22" customHeight="1">
      <c r="D60" s="174"/>
      <c r="E60" s="174"/>
      <c r="H60" s="174"/>
      <c r="I60" s="203"/>
      <c r="J60" s="178"/>
      <c r="K60" s="158"/>
      <c r="L60" s="158"/>
      <c r="M60" s="158"/>
      <c r="N60" s="174"/>
      <c r="O60" s="174"/>
      <c r="P60" s="202"/>
      <c r="Q60" s="202"/>
      <c r="R60" s="202"/>
      <c r="S60" s="202"/>
      <c r="T60" s="174"/>
      <c r="U60" s="174"/>
      <c r="V60" s="174"/>
      <c r="W60" s="174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</row>
    <row r="61" spans="1:60" ht="22" customHeight="1">
      <c r="D61" s="174"/>
      <c r="E61" s="174"/>
      <c r="F61" s="239" t="s">
        <v>214</v>
      </c>
      <c r="G61" s="216">
        <f>'Actividad 4'!K21</f>
        <v>0</v>
      </c>
      <c r="H61" s="174"/>
      <c r="I61" s="203"/>
      <c r="J61" s="178"/>
      <c r="K61" s="236"/>
      <c r="L61" s="236"/>
      <c r="M61" s="236"/>
      <c r="N61" s="174"/>
      <c r="O61" s="174"/>
      <c r="P61" s="202"/>
      <c r="Q61" s="202"/>
      <c r="R61" s="202"/>
      <c r="S61" s="202"/>
      <c r="T61" s="174"/>
      <c r="U61" s="174"/>
      <c r="V61" s="174"/>
      <c r="W61" s="174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</row>
    <row r="62" spans="1:60" ht="22" customHeight="1">
      <c r="D62" s="174"/>
      <c r="E62" s="174"/>
      <c r="F62" s="239" t="s">
        <v>312</v>
      </c>
      <c r="G62" s="216">
        <f>'Actividad 4'!K38</f>
        <v>0</v>
      </c>
      <c r="H62" s="174"/>
      <c r="I62" s="203"/>
      <c r="J62" s="178"/>
      <c r="K62" s="236"/>
      <c r="L62" s="236"/>
      <c r="M62" s="236"/>
      <c r="N62" s="174"/>
      <c r="O62" s="174"/>
      <c r="P62" s="202"/>
      <c r="Q62" s="202"/>
      <c r="R62" s="202"/>
      <c r="S62" s="202"/>
      <c r="T62" s="174"/>
      <c r="U62" s="174"/>
      <c r="V62" s="174"/>
      <c r="W62" s="174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</row>
    <row r="63" spans="1:60" ht="22" customHeight="1">
      <c r="D63" s="174"/>
      <c r="E63" s="174"/>
      <c r="F63" s="174"/>
      <c r="G63" s="174"/>
      <c r="H63" s="174"/>
      <c r="I63" s="203"/>
      <c r="J63" s="178"/>
      <c r="K63" s="236"/>
      <c r="L63" s="236"/>
      <c r="M63" s="236"/>
      <c r="N63" s="174"/>
      <c r="O63" s="174"/>
      <c r="P63" s="202"/>
      <c r="Q63" s="202"/>
      <c r="R63" s="202"/>
      <c r="S63" s="202"/>
      <c r="T63" s="174"/>
      <c r="U63" s="174"/>
      <c r="V63" s="174"/>
      <c r="W63" s="174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</row>
    <row r="64" spans="1:60" ht="22" customHeight="1">
      <c r="D64" s="174"/>
      <c r="E64" s="174"/>
      <c r="F64" s="140" t="s">
        <v>313</v>
      </c>
      <c r="G64" s="211">
        <f>-G62+G61</f>
        <v>0</v>
      </c>
      <c r="H64" s="174"/>
      <c r="I64" s="203"/>
      <c r="J64" s="178"/>
      <c r="K64" s="237"/>
      <c r="L64" s="237"/>
      <c r="M64" s="237"/>
      <c r="N64" s="174"/>
      <c r="O64" s="174"/>
      <c r="P64" s="202"/>
      <c r="Q64" s="202"/>
      <c r="R64" s="202"/>
      <c r="S64" s="202"/>
      <c r="T64" s="174"/>
      <c r="U64" s="174"/>
      <c r="V64" s="174"/>
      <c r="W64" s="174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</row>
    <row r="65" spans="1:60" ht="22" customHeight="1">
      <c r="D65" s="174"/>
      <c r="E65" s="174"/>
      <c r="F65" s="174"/>
      <c r="G65" s="174"/>
      <c r="H65" s="174"/>
      <c r="I65" s="203"/>
      <c r="J65" s="178"/>
      <c r="K65" s="143"/>
      <c r="L65" s="143"/>
      <c r="M65" s="143"/>
      <c r="N65" s="174"/>
      <c r="O65" s="174"/>
      <c r="P65" s="202"/>
      <c r="Q65" s="202"/>
      <c r="R65" s="202"/>
      <c r="S65" s="202"/>
      <c r="T65" s="174"/>
      <c r="U65" s="174"/>
      <c r="V65" s="174"/>
      <c r="W65" s="174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</row>
    <row r="66" spans="1:60" ht="22" customHeight="1">
      <c r="D66" s="174"/>
      <c r="E66" s="174"/>
      <c r="F66" s="174"/>
      <c r="G66" s="174"/>
      <c r="H66" s="174"/>
      <c r="I66" s="174"/>
      <c r="K66" s="143"/>
      <c r="L66" s="143"/>
      <c r="M66" s="143"/>
      <c r="N66" s="174"/>
      <c r="O66" s="174"/>
      <c r="P66" s="202"/>
      <c r="Q66" s="202"/>
      <c r="R66" s="202"/>
      <c r="S66" s="202"/>
      <c r="T66" s="174"/>
      <c r="U66" s="174"/>
      <c r="V66" s="174"/>
      <c r="W66" s="174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</row>
    <row r="67" spans="1:60" s="242" customFormat="1" ht="40" customHeight="1">
      <c r="A67" s="241"/>
      <c r="B67" s="241"/>
      <c r="C67" s="241"/>
      <c r="D67" s="253" t="s">
        <v>314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5"/>
      <c r="O67" s="200"/>
      <c r="P67" s="210"/>
      <c r="Q67" s="210"/>
      <c r="R67" s="210"/>
      <c r="S67" s="210"/>
      <c r="T67" s="200"/>
      <c r="U67" s="200"/>
      <c r="V67" s="200"/>
      <c r="W67" s="200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</row>
    <row r="68" spans="1:60" ht="22" customHeight="1"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202"/>
      <c r="Q68" s="202"/>
      <c r="R68" s="202"/>
      <c r="S68" s="202"/>
      <c r="T68" s="174"/>
      <c r="U68" s="174"/>
      <c r="V68" s="174"/>
      <c r="W68" s="174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</row>
    <row r="69" spans="1:60" ht="22" customHeight="1">
      <c r="D69" s="174"/>
      <c r="E69" s="155" t="s">
        <v>220</v>
      </c>
      <c r="F69" s="176"/>
      <c r="G69" s="176"/>
      <c r="H69" s="233"/>
      <c r="I69" s="178"/>
      <c r="J69" s="155" t="s">
        <v>221</v>
      </c>
      <c r="K69" s="176"/>
      <c r="L69" s="176"/>
      <c r="M69" s="233"/>
      <c r="N69" s="174"/>
      <c r="O69" s="174"/>
      <c r="P69" s="202"/>
      <c r="Q69" s="202"/>
      <c r="R69" s="202"/>
      <c r="S69" s="202"/>
      <c r="T69" s="174"/>
      <c r="U69" s="174"/>
      <c r="V69" s="174"/>
      <c r="W69" s="174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</row>
    <row r="70" spans="1:60" ht="22" customHeight="1">
      <c r="D70" s="203"/>
      <c r="E70" s="217"/>
      <c r="F70" s="217"/>
      <c r="G70" s="218"/>
      <c r="H70" s="217"/>
      <c r="I70" s="217"/>
      <c r="J70" s="178"/>
      <c r="K70" s="217"/>
      <c r="L70" s="217"/>
      <c r="M70" s="203"/>
      <c r="N70" s="174"/>
      <c r="O70" s="174"/>
      <c r="P70" s="202"/>
      <c r="Q70" s="202"/>
      <c r="R70" s="202"/>
      <c r="S70" s="202"/>
      <c r="T70" s="174"/>
      <c r="U70" s="174"/>
      <c r="V70" s="174"/>
      <c r="W70" s="174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</row>
    <row r="71" spans="1:60" ht="22" customHeight="1">
      <c r="D71" s="174"/>
      <c r="E71" s="137"/>
      <c r="F71" s="137"/>
      <c r="G71" s="211" t="s">
        <v>152</v>
      </c>
      <c r="H71" s="211" t="s">
        <v>11</v>
      </c>
      <c r="I71" s="178"/>
      <c r="J71" s="137"/>
      <c r="K71" s="137"/>
      <c r="L71" s="140" t="s">
        <v>152</v>
      </c>
      <c r="M71" s="139" t="s">
        <v>11</v>
      </c>
      <c r="N71" s="174"/>
      <c r="O71" s="174"/>
      <c r="P71" s="202"/>
      <c r="Q71" s="202"/>
      <c r="R71" s="202"/>
      <c r="S71" s="202"/>
      <c r="T71" s="174"/>
      <c r="U71" s="174"/>
      <c r="V71" s="174"/>
      <c r="W71" s="174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</row>
    <row r="72" spans="1:60" ht="22" customHeight="1">
      <c r="D72" s="174"/>
      <c r="E72" s="204">
        <v>1</v>
      </c>
      <c r="F72" s="204" t="s">
        <v>223</v>
      </c>
      <c r="G72" s="208">
        <f>'Actividad 5'!F10</f>
        <v>0</v>
      </c>
      <c r="H72" s="219" t="e">
        <f>'Actividad 5'!G10</f>
        <v>#DIV/0!</v>
      </c>
      <c r="I72" s="178"/>
      <c r="J72" s="204">
        <v>1</v>
      </c>
      <c r="K72" s="204" t="s">
        <v>224</v>
      </c>
      <c r="L72" s="208">
        <f>'Actividad 5'!K10</f>
        <v>0</v>
      </c>
      <c r="M72" s="209" t="e">
        <f>L72/'Actividad 5'!$K$41</f>
        <v>#DIV/0!</v>
      </c>
      <c r="N72" s="174"/>
      <c r="O72" s="174"/>
      <c r="P72" s="202"/>
      <c r="Q72" s="202"/>
      <c r="R72" s="202"/>
      <c r="S72" s="202"/>
      <c r="T72" s="174"/>
      <c r="U72" s="174"/>
      <c r="V72" s="174"/>
      <c r="W72" s="174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</row>
    <row r="73" spans="1:60" ht="22" customHeight="1">
      <c r="D73" s="174"/>
      <c r="E73" s="204">
        <v>2</v>
      </c>
      <c r="F73" s="204" t="s">
        <v>229</v>
      </c>
      <c r="G73" s="208">
        <f>'Actividad 5'!F15</f>
        <v>0</v>
      </c>
      <c r="H73" s="219" t="e">
        <f>'Actividad 5'!G15</f>
        <v>#DIV/0!</v>
      </c>
      <c r="I73" s="178"/>
      <c r="J73" s="204">
        <v>2</v>
      </c>
      <c r="K73" s="204" t="s">
        <v>230</v>
      </c>
      <c r="L73" s="208">
        <f>'Actividad 5'!K15</f>
        <v>0</v>
      </c>
      <c r="M73" s="209" t="e">
        <f>L73/'Actividad 5'!$K$41</f>
        <v>#DIV/0!</v>
      </c>
      <c r="N73" s="174"/>
      <c r="O73" s="174"/>
      <c r="P73" s="202"/>
      <c r="Q73" s="202"/>
      <c r="R73" s="202"/>
      <c r="S73" s="202"/>
      <c r="T73" s="174"/>
      <c r="U73" s="174"/>
      <c r="V73" s="174"/>
      <c r="W73" s="174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</row>
    <row r="74" spans="1:60" ht="22" customHeight="1">
      <c r="D74" s="174"/>
      <c r="E74" s="204">
        <v>3</v>
      </c>
      <c r="F74" s="204" t="s">
        <v>231</v>
      </c>
      <c r="G74" s="208">
        <f>'Actividad 5'!F20</f>
        <v>0</v>
      </c>
      <c r="H74" s="219" t="e">
        <f>'Actividad 5'!G20</f>
        <v>#DIV/0!</v>
      </c>
      <c r="I74" s="178"/>
      <c r="J74" s="204">
        <v>3</v>
      </c>
      <c r="K74" s="204" t="s">
        <v>232</v>
      </c>
      <c r="L74" s="208">
        <f>'Actividad 5'!K20</f>
        <v>0</v>
      </c>
      <c r="M74" s="209" t="e">
        <f>L74/'Actividad 5'!$K$41</f>
        <v>#DIV/0!</v>
      </c>
      <c r="N74" s="174"/>
      <c r="O74" s="174"/>
      <c r="P74" s="202"/>
      <c r="Q74" s="202"/>
      <c r="R74" s="202"/>
      <c r="S74" s="202"/>
      <c r="T74" s="174"/>
      <c r="U74" s="174"/>
      <c r="V74" s="174"/>
      <c r="W74" s="174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</row>
    <row r="75" spans="1:60" ht="22" customHeight="1">
      <c r="D75" s="174"/>
      <c r="E75" s="204">
        <v>4</v>
      </c>
      <c r="F75" s="204" t="s">
        <v>233</v>
      </c>
      <c r="G75" s="208">
        <f>'Actividad 5'!F25</f>
        <v>0</v>
      </c>
      <c r="H75" s="219" t="e">
        <f>'Actividad 5'!G25</f>
        <v>#DIV/0!</v>
      </c>
      <c r="I75" s="178"/>
      <c r="J75" s="204">
        <v>4</v>
      </c>
      <c r="K75" s="204" t="s">
        <v>234</v>
      </c>
      <c r="L75" s="208">
        <f>'Actividad 5'!K25</f>
        <v>0</v>
      </c>
      <c r="M75" s="209" t="e">
        <f>L75/'Actividad 5'!$K$41</f>
        <v>#DIV/0!</v>
      </c>
      <c r="N75" s="174"/>
      <c r="O75" s="174"/>
      <c r="P75" s="202"/>
      <c r="Q75" s="202"/>
      <c r="R75" s="202"/>
      <c r="S75" s="202"/>
      <c r="T75" s="174"/>
      <c r="U75" s="174"/>
      <c r="V75" s="174"/>
      <c r="W75" s="174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</row>
    <row r="76" spans="1:60" ht="22" customHeight="1">
      <c r="D76" s="174"/>
      <c r="E76" s="204">
        <v>5</v>
      </c>
      <c r="F76" s="204" t="s">
        <v>238</v>
      </c>
      <c r="G76" s="208">
        <f>'Actividad 5'!F30</f>
        <v>0</v>
      </c>
      <c r="H76" s="219" t="e">
        <f>'Actividad 5'!G30</f>
        <v>#DIV/0!</v>
      </c>
      <c r="I76" s="178"/>
      <c r="J76" s="204">
        <v>5</v>
      </c>
      <c r="K76" s="204" t="s">
        <v>239</v>
      </c>
      <c r="L76" s="208">
        <f>'Actividad 5'!K30</f>
        <v>0</v>
      </c>
      <c r="M76" s="209" t="e">
        <f>L76/'Actividad 5'!$K$41</f>
        <v>#DIV/0!</v>
      </c>
      <c r="N76" s="174"/>
      <c r="O76" s="174"/>
      <c r="P76" s="202"/>
      <c r="Q76" s="202"/>
      <c r="R76" s="202"/>
      <c r="S76" s="202"/>
      <c r="T76" s="174"/>
      <c r="U76" s="174"/>
      <c r="V76" s="174"/>
      <c r="W76" s="174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</row>
    <row r="77" spans="1:60" ht="22" customHeight="1">
      <c r="D77" s="174"/>
      <c r="E77" s="204">
        <v>6</v>
      </c>
      <c r="F77" s="204" t="s">
        <v>206</v>
      </c>
      <c r="G77" s="208">
        <f>'Actividad 5'!F34</f>
        <v>0</v>
      </c>
      <c r="H77" s="219" t="e">
        <f>'Actividad 5'!G34</f>
        <v>#DIV/0!</v>
      </c>
      <c r="I77" s="178"/>
      <c r="J77" s="204">
        <v>6</v>
      </c>
      <c r="K77" s="204" t="s">
        <v>244</v>
      </c>
      <c r="L77" s="208">
        <f>'Actividad 5'!K35</f>
        <v>0</v>
      </c>
      <c r="M77" s="209" t="e">
        <f>L77/'Actividad 5'!$K$41</f>
        <v>#DIV/0!</v>
      </c>
      <c r="N77" s="174"/>
      <c r="O77" s="174"/>
      <c r="P77" s="202"/>
      <c r="Q77" s="202"/>
      <c r="R77" s="202"/>
      <c r="S77" s="202"/>
      <c r="T77" s="174"/>
      <c r="U77" s="174"/>
      <c r="V77" s="174"/>
      <c r="W77" s="174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</row>
    <row r="78" spans="1:60" ht="22" customHeight="1">
      <c r="D78" s="174"/>
      <c r="E78" s="204">
        <v>7</v>
      </c>
      <c r="F78" s="204" t="s">
        <v>191</v>
      </c>
      <c r="G78" s="208">
        <f>'Actividad 5'!F39</f>
        <v>0</v>
      </c>
      <c r="H78" s="219" t="e">
        <f>'Actividad 5'!G39</f>
        <v>#DIV/0!</v>
      </c>
      <c r="I78" s="178"/>
      <c r="J78" s="137"/>
      <c r="K78" s="137" t="s">
        <v>152</v>
      </c>
      <c r="L78" s="211">
        <f t="shared" ref="L78:M78" si="2">SUM(L72:L77)</f>
        <v>0</v>
      </c>
      <c r="M78" s="212" t="e">
        <f t="shared" si="2"/>
        <v>#DIV/0!</v>
      </c>
      <c r="N78" s="174"/>
      <c r="O78" s="174"/>
      <c r="P78" s="202"/>
      <c r="Q78" s="202"/>
      <c r="R78" s="202"/>
      <c r="S78" s="202"/>
      <c r="T78" s="174"/>
      <c r="U78" s="174"/>
      <c r="V78" s="174"/>
      <c r="W78" s="174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</row>
    <row r="79" spans="1:60" ht="22" customHeight="1">
      <c r="D79" s="174"/>
      <c r="E79" s="204">
        <v>8</v>
      </c>
      <c r="F79" s="204" t="s">
        <v>192</v>
      </c>
      <c r="G79" s="208">
        <f>'Actividad 5'!F50</f>
        <v>0</v>
      </c>
      <c r="H79" s="219" t="e">
        <f>'Actividad 5'!G50</f>
        <v>#DIV/0!</v>
      </c>
      <c r="I79" s="178"/>
      <c r="J79" s="178"/>
      <c r="K79" s="178"/>
      <c r="L79" s="178"/>
      <c r="M79" s="203"/>
      <c r="N79" s="174"/>
      <c r="O79" s="174"/>
      <c r="P79" s="202"/>
      <c r="Q79" s="202"/>
      <c r="R79" s="202"/>
      <c r="S79" s="202"/>
      <c r="T79" s="174"/>
      <c r="U79" s="174"/>
      <c r="V79" s="174"/>
      <c r="W79" s="174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</row>
    <row r="80" spans="1:60" ht="22" customHeight="1">
      <c r="D80" s="174"/>
      <c r="E80" s="204">
        <v>9</v>
      </c>
      <c r="F80" s="204" t="s">
        <v>269</v>
      </c>
      <c r="G80" s="208">
        <f>'Actividad 5'!F57</f>
        <v>0</v>
      </c>
      <c r="H80" s="219" t="e">
        <f>'Actividad 5'!G57</f>
        <v>#DIV/0!</v>
      </c>
      <c r="I80" s="178"/>
      <c r="J80" s="155" t="s">
        <v>290</v>
      </c>
      <c r="K80" s="176"/>
      <c r="L80" s="233"/>
      <c r="M80" s="215">
        <f>G85-L78</f>
        <v>0</v>
      </c>
      <c r="N80" s="174"/>
      <c r="O80" s="174"/>
      <c r="P80" s="202"/>
      <c r="Q80" s="202"/>
      <c r="R80" s="202"/>
      <c r="S80" s="202"/>
      <c r="T80" s="174"/>
      <c r="U80" s="174"/>
      <c r="V80" s="174"/>
      <c r="W80" s="174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</row>
    <row r="81" spans="4:60" ht="22" customHeight="1">
      <c r="D81" s="174"/>
      <c r="E81" s="204">
        <v>10</v>
      </c>
      <c r="F81" s="204" t="s">
        <v>273</v>
      </c>
      <c r="G81" s="208">
        <f>'Actividad 5'!F61</f>
        <v>0</v>
      </c>
      <c r="H81" s="219" t="e">
        <f>'Actividad 5'!G61</f>
        <v>#DIV/0!</v>
      </c>
      <c r="I81" s="178"/>
      <c r="J81" s="178"/>
      <c r="K81" s="178"/>
      <c r="L81" s="178"/>
      <c r="M81" s="203"/>
      <c r="N81" s="203"/>
      <c r="O81" s="174"/>
      <c r="P81" s="202"/>
      <c r="Q81" s="202"/>
      <c r="R81" s="202"/>
      <c r="S81" s="202"/>
      <c r="T81" s="174"/>
      <c r="U81" s="174"/>
      <c r="V81" s="174"/>
      <c r="W81" s="174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4:60" ht="22" customHeight="1">
      <c r="D82" s="174"/>
      <c r="E82" s="204">
        <v>11</v>
      </c>
      <c r="F82" s="204" t="s">
        <v>277</v>
      </c>
      <c r="G82" s="208">
        <f>'Actividad 5'!F65</f>
        <v>0</v>
      </c>
      <c r="H82" s="219" t="e">
        <f>'Actividad 5'!G65</f>
        <v>#DIV/0!</v>
      </c>
      <c r="I82" s="178"/>
      <c r="J82" s="178"/>
      <c r="K82" s="137" t="s">
        <v>301</v>
      </c>
      <c r="L82" s="137" t="s">
        <v>302</v>
      </c>
      <c r="M82" s="137" t="s">
        <v>303</v>
      </c>
      <c r="N82" s="174"/>
      <c r="O82" s="174"/>
      <c r="P82" s="202"/>
      <c r="Q82" s="202"/>
      <c r="R82" s="202"/>
      <c r="S82" s="202"/>
      <c r="T82" s="174"/>
      <c r="U82" s="174"/>
      <c r="V82" s="174"/>
      <c r="W82" s="174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4:60" ht="22" customHeight="1">
      <c r="D83" s="174"/>
      <c r="E83" s="204">
        <v>12</v>
      </c>
      <c r="F83" s="204" t="s">
        <v>281</v>
      </c>
      <c r="G83" s="208">
        <f>'Actividad 5'!F69</f>
        <v>0</v>
      </c>
      <c r="H83" s="219" t="e">
        <f>'Actividad 5'!G69</f>
        <v>#DIV/0!</v>
      </c>
      <c r="I83" s="178"/>
      <c r="J83" s="178"/>
      <c r="K83" s="174"/>
      <c r="L83" s="174"/>
      <c r="M83" s="174"/>
      <c r="N83" s="174"/>
      <c r="O83" s="174"/>
      <c r="P83" s="202"/>
      <c r="Q83" s="202"/>
      <c r="R83" s="202"/>
      <c r="S83" s="202"/>
      <c r="T83" s="174"/>
      <c r="U83" s="174"/>
      <c r="V83" s="174"/>
      <c r="W83" s="174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4:60" ht="22" customHeight="1">
      <c r="D84" s="174"/>
      <c r="E84" s="204">
        <v>13</v>
      </c>
      <c r="F84" s="204" t="s">
        <v>41</v>
      </c>
      <c r="G84" s="208">
        <f>'Actividad 5'!F74</f>
        <v>0</v>
      </c>
      <c r="H84" s="219" t="e">
        <f>'Actividad 5'!G74</f>
        <v>#DIV/0!</v>
      </c>
      <c r="I84" s="178"/>
      <c r="J84" s="178"/>
      <c r="K84" s="158"/>
      <c r="L84" s="157"/>
      <c r="M84" s="157"/>
      <c r="N84" s="174"/>
      <c r="O84" s="174"/>
      <c r="P84" s="202"/>
      <c r="Q84" s="202"/>
      <c r="R84" s="202"/>
      <c r="S84" s="202"/>
      <c r="T84" s="174"/>
      <c r="U84" s="174"/>
      <c r="V84" s="174"/>
      <c r="W84" s="174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4:60" ht="22" customHeight="1">
      <c r="D85" s="174"/>
      <c r="E85" s="137"/>
      <c r="F85" s="192" t="s">
        <v>289</v>
      </c>
      <c r="G85" s="211">
        <f t="shared" ref="G85:H85" si="3">SUM(G72:G84)</f>
        <v>0</v>
      </c>
      <c r="H85" s="212" t="e">
        <f t="shared" si="3"/>
        <v>#DIV/0!</v>
      </c>
      <c r="I85" s="178"/>
      <c r="J85" s="178"/>
      <c r="K85" s="236"/>
      <c r="L85" s="236"/>
      <c r="M85" s="236"/>
      <c r="N85" s="174"/>
      <c r="O85" s="174"/>
      <c r="P85" s="202"/>
      <c r="Q85" s="202"/>
      <c r="R85" s="202"/>
      <c r="S85" s="202"/>
      <c r="T85" s="174"/>
      <c r="U85" s="174"/>
      <c r="V85" s="174"/>
      <c r="W85" s="174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4:60" ht="22" customHeight="1">
      <c r="D86" s="174"/>
      <c r="E86" s="174"/>
      <c r="F86" s="174"/>
      <c r="G86" s="174"/>
      <c r="H86" s="174"/>
      <c r="I86" s="203"/>
      <c r="J86" s="178"/>
      <c r="K86" s="236"/>
      <c r="L86" s="236"/>
      <c r="M86" s="236"/>
      <c r="N86" s="174"/>
      <c r="O86" s="174"/>
      <c r="P86" s="202"/>
      <c r="Q86" s="202"/>
      <c r="R86" s="202"/>
      <c r="S86" s="202"/>
      <c r="T86" s="174"/>
      <c r="U86" s="174"/>
      <c r="V86" s="174"/>
      <c r="W86" s="174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4:60" ht="22" customHeight="1">
      <c r="D87" s="174"/>
      <c r="E87" s="220" t="s">
        <v>315</v>
      </c>
      <c r="F87" s="176"/>
      <c r="G87" s="176"/>
      <c r="H87" s="233"/>
      <c r="I87" s="203"/>
      <c r="J87" s="178"/>
      <c r="K87" s="236"/>
      <c r="L87" s="236"/>
      <c r="M87" s="236"/>
      <c r="N87" s="174"/>
      <c r="O87" s="174"/>
      <c r="P87" s="202"/>
      <c r="Q87" s="202"/>
      <c r="R87" s="202"/>
      <c r="S87" s="202"/>
      <c r="T87" s="174"/>
      <c r="U87" s="174"/>
      <c r="V87" s="174"/>
      <c r="W87" s="174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4:60" ht="22" customHeight="1">
      <c r="D88" s="174"/>
      <c r="E88" s="190" t="s">
        <v>316</v>
      </c>
      <c r="F88" s="190" t="s">
        <v>317</v>
      </c>
      <c r="G88" s="191" t="s">
        <v>318</v>
      </c>
      <c r="H88" s="191" t="s">
        <v>319</v>
      </c>
      <c r="I88" s="203"/>
      <c r="J88" s="178"/>
      <c r="K88" s="236"/>
      <c r="L88" s="236"/>
      <c r="M88" s="236"/>
      <c r="N88" s="174"/>
      <c r="O88" s="174"/>
      <c r="P88" s="202"/>
      <c r="Q88" s="202"/>
      <c r="R88" s="202"/>
      <c r="S88" s="202"/>
      <c r="T88" s="174"/>
      <c r="U88" s="174"/>
      <c r="V88" s="174"/>
      <c r="W88" s="174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4:60" ht="22" customHeight="1">
      <c r="D89" s="174"/>
      <c r="E89" s="196" t="s">
        <v>320</v>
      </c>
      <c r="F89" s="221">
        <v>3</v>
      </c>
      <c r="G89" s="222">
        <f t="shared" ref="G89:G91" si="4">$H$36*F89</f>
        <v>0</v>
      </c>
      <c r="H89" s="196" t="s">
        <v>332</v>
      </c>
      <c r="I89" s="203"/>
      <c r="J89" s="178"/>
      <c r="K89" s="236"/>
      <c r="L89" s="236"/>
      <c r="M89" s="236"/>
      <c r="N89" s="174"/>
      <c r="O89" s="174"/>
      <c r="P89" s="202"/>
      <c r="Q89" s="202"/>
      <c r="R89" s="202"/>
      <c r="S89" s="202"/>
      <c r="T89" s="174"/>
      <c r="U89" s="174"/>
      <c r="V89" s="174"/>
      <c r="W89" s="174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4:60" ht="22" customHeight="1">
      <c r="D90" s="174"/>
      <c r="E90" s="196" t="s">
        <v>321</v>
      </c>
      <c r="F90" s="221">
        <v>24</v>
      </c>
      <c r="G90" s="222">
        <f t="shared" si="4"/>
        <v>0</v>
      </c>
      <c r="H90" s="196" t="s">
        <v>333</v>
      </c>
      <c r="I90" s="203"/>
      <c r="J90" s="178"/>
      <c r="K90" s="236"/>
      <c r="L90" s="236"/>
      <c r="M90" s="236"/>
      <c r="N90" s="174"/>
      <c r="O90" s="174"/>
      <c r="P90" s="202"/>
      <c r="Q90" s="202"/>
      <c r="R90" s="202"/>
      <c r="S90" s="202"/>
      <c r="T90" s="174"/>
      <c r="U90" s="174"/>
      <c r="V90" s="174"/>
      <c r="W90" s="174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4:60" ht="22" customHeight="1">
      <c r="D91" s="174"/>
      <c r="E91" s="196" t="s">
        <v>322</v>
      </c>
      <c r="F91" s="221">
        <f>300-F90-F89</f>
        <v>273</v>
      </c>
      <c r="G91" s="222">
        <f t="shared" si="4"/>
        <v>0</v>
      </c>
      <c r="H91" s="196" t="s">
        <v>334</v>
      </c>
      <c r="I91" s="203"/>
      <c r="J91" s="178"/>
      <c r="K91" s="236"/>
      <c r="L91" s="236"/>
      <c r="M91" s="236"/>
      <c r="N91" s="174"/>
      <c r="O91" s="174"/>
      <c r="P91" s="202"/>
      <c r="Q91" s="202"/>
      <c r="R91" s="202"/>
      <c r="S91" s="202"/>
      <c r="T91" s="174"/>
      <c r="U91" s="174"/>
      <c r="V91" s="174"/>
      <c r="W91" s="174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4:60" ht="22" customHeight="1">
      <c r="D92" s="174"/>
      <c r="E92" s="223" t="s">
        <v>148</v>
      </c>
      <c r="F92" s="240"/>
      <c r="G92" s="224">
        <f>SUM(G89:G91)</f>
        <v>0</v>
      </c>
      <c r="H92" s="225"/>
      <c r="I92" s="203"/>
      <c r="J92" s="178"/>
      <c r="K92" s="236"/>
      <c r="L92" s="236"/>
      <c r="M92" s="236"/>
      <c r="N92" s="174"/>
      <c r="O92" s="174"/>
      <c r="P92" s="202"/>
      <c r="Q92" s="202"/>
      <c r="R92" s="202"/>
      <c r="S92" s="202"/>
      <c r="T92" s="174"/>
      <c r="U92" s="174"/>
      <c r="V92" s="174"/>
      <c r="W92" s="174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</row>
    <row r="93" spans="4:60" ht="22" customHeight="1">
      <c r="D93" s="174"/>
      <c r="E93" s="174"/>
      <c r="F93" s="174"/>
      <c r="G93" s="174"/>
      <c r="H93" s="174"/>
      <c r="I93" s="203"/>
      <c r="J93" s="178"/>
      <c r="K93" s="237"/>
      <c r="L93" s="237"/>
      <c r="M93" s="237"/>
      <c r="N93" s="174"/>
      <c r="O93" s="174"/>
      <c r="P93" s="202"/>
      <c r="Q93" s="202"/>
      <c r="R93" s="202"/>
      <c r="S93" s="202"/>
      <c r="T93" s="174"/>
      <c r="U93" s="174"/>
      <c r="V93" s="174"/>
      <c r="W93" s="174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</row>
    <row r="94" spans="4:60" ht="22" customHeight="1">
      <c r="D94" s="174"/>
      <c r="E94" s="140" t="s">
        <v>323</v>
      </c>
      <c r="F94" s="208">
        <f>G54-G36</f>
        <v>0</v>
      </c>
      <c r="G94" s="174"/>
      <c r="H94" s="174"/>
      <c r="I94" s="203"/>
      <c r="J94" s="178"/>
      <c r="K94" s="178"/>
      <c r="L94" s="178"/>
      <c r="M94" s="178"/>
      <c r="N94" s="203"/>
      <c r="O94" s="174"/>
      <c r="P94" s="202"/>
      <c r="Q94" s="202"/>
      <c r="R94" s="202"/>
      <c r="S94" s="202"/>
      <c r="T94" s="174"/>
      <c r="U94" s="174"/>
      <c r="V94" s="174"/>
      <c r="W94" s="174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</row>
    <row r="95" spans="4:60" ht="22" customHeight="1">
      <c r="D95" s="174"/>
      <c r="E95" s="140" t="s">
        <v>324</v>
      </c>
      <c r="F95" s="209" t="e">
        <f>(G54-G36)/G54</f>
        <v>#DIV/0!</v>
      </c>
      <c r="G95" s="174"/>
      <c r="H95" s="174"/>
      <c r="I95" s="203"/>
      <c r="J95" s="178"/>
      <c r="K95" s="178"/>
      <c r="L95" s="178"/>
      <c r="M95" s="178"/>
      <c r="N95" s="203"/>
      <c r="O95" s="174"/>
      <c r="P95" s="202"/>
      <c r="Q95" s="202"/>
      <c r="R95" s="202"/>
      <c r="S95" s="202"/>
      <c r="T95" s="174"/>
      <c r="U95" s="174"/>
      <c r="V95" s="174"/>
      <c r="W95" s="174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</row>
    <row r="96" spans="4:60" ht="22" customHeight="1">
      <c r="D96" s="174"/>
      <c r="E96" s="174"/>
      <c r="F96" s="174"/>
      <c r="G96" s="174"/>
      <c r="H96" s="174"/>
      <c r="I96" s="203"/>
      <c r="J96" s="178"/>
      <c r="K96" s="178"/>
      <c r="L96" s="178"/>
      <c r="M96" s="178"/>
      <c r="N96" s="203"/>
      <c r="O96" s="174"/>
      <c r="P96" s="202"/>
      <c r="Q96" s="202"/>
      <c r="R96" s="202"/>
      <c r="S96" s="202"/>
      <c r="T96" s="174"/>
      <c r="U96" s="174"/>
      <c r="V96" s="174"/>
      <c r="W96" s="174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</row>
    <row r="97" spans="1:60" s="242" customFormat="1" ht="40" customHeight="1">
      <c r="A97" s="241"/>
      <c r="B97" s="241"/>
      <c r="C97" s="241"/>
      <c r="D97" s="256" t="s">
        <v>325</v>
      </c>
      <c r="E97" s="257"/>
      <c r="F97" s="257"/>
      <c r="G97" s="257"/>
      <c r="H97" s="257"/>
      <c r="I97" s="257"/>
      <c r="J97" s="257"/>
      <c r="K97" s="257"/>
      <c r="L97" s="257"/>
      <c r="M97" s="257"/>
      <c r="N97" s="258"/>
      <c r="O97" s="200"/>
      <c r="P97" s="210"/>
      <c r="Q97" s="210"/>
      <c r="R97" s="210"/>
      <c r="S97" s="210"/>
      <c r="T97" s="200"/>
      <c r="U97" s="200"/>
      <c r="V97" s="200"/>
      <c r="W97" s="200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</row>
    <row r="98" spans="1:60" ht="22" customHeight="1"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202"/>
      <c r="Q98" s="202"/>
      <c r="R98" s="202"/>
      <c r="S98" s="202"/>
      <c r="T98" s="174"/>
      <c r="U98" s="174"/>
      <c r="V98" s="174"/>
      <c r="W98" s="174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</row>
    <row r="99" spans="1:60" ht="22" customHeight="1">
      <c r="D99" s="174"/>
      <c r="E99" s="174"/>
      <c r="F99" s="174"/>
      <c r="G99" s="174"/>
      <c r="H99" s="174"/>
      <c r="I99" s="226">
        <v>0.06</v>
      </c>
      <c r="J99" s="174"/>
      <c r="K99" s="174"/>
      <c r="L99" s="174"/>
      <c r="M99" s="174"/>
      <c r="N99" s="174"/>
      <c r="O99" s="174"/>
      <c r="P99" s="202"/>
      <c r="Q99" s="202"/>
      <c r="R99" s="202"/>
      <c r="S99" s="202"/>
      <c r="T99" s="174"/>
      <c r="U99" s="174"/>
      <c r="V99" s="174"/>
      <c r="W99" s="174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</row>
    <row r="100" spans="1:60" ht="22" customHeight="1">
      <c r="D100" s="174"/>
      <c r="E100" s="174"/>
      <c r="F100" s="174"/>
      <c r="G100" s="227" t="s">
        <v>326</v>
      </c>
      <c r="H100" s="228" t="s">
        <v>327</v>
      </c>
      <c r="I100" s="228" t="s">
        <v>328</v>
      </c>
      <c r="J100" s="228" t="s">
        <v>323</v>
      </c>
      <c r="K100" s="228" t="s">
        <v>329</v>
      </c>
      <c r="L100" s="228" t="s">
        <v>330</v>
      </c>
      <c r="M100" s="174"/>
      <c r="N100" s="174"/>
      <c r="O100" s="174"/>
      <c r="P100" s="202"/>
      <c r="Q100" s="202"/>
      <c r="R100" s="202"/>
      <c r="S100" s="202"/>
      <c r="T100" s="174"/>
      <c r="U100" s="174"/>
      <c r="V100" s="174"/>
      <c r="W100" s="174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</row>
    <row r="101" spans="1:60" ht="22" customHeight="1">
      <c r="D101" s="174"/>
      <c r="E101" s="174"/>
      <c r="F101" s="174" t="s">
        <v>331</v>
      </c>
      <c r="G101" s="121">
        <v>0</v>
      </c>
      <c r="H101" s="229">
        <f>G85-G89</f>
        <v>0</v>
      </c>
      <c r="I101" s="229">
        <f t="shared" ref="I101:I131" si="5">H101*$I$99</f>
        <v>0</v>
      </c>
      <c r="J101" s="229">
        <f>F94</f>
        <v>0</v>
      </c>
      <c r="K101" s="229">
        <f t="shared" ref="K101:K131" si="6">I101+J101+H101</f>
        <v>0</v>
      </c>
      <c r="L101" s="229">
        <f t="shared" ref="L101:L131" si="7">K101*4%/12</f>
        <v>0</v>
      </c>
      <c r="M101" s="174"/>
      <c r="N101" s="174"/>
      <c r="O101" s="174"/>
      <c r="P101" s="202"/>
      <c r="Q101" s="202"/>
      <c r="R101" s="202"/>
      <c r="S101" s="202"/>
      <c r="T101" s="174"/>
      <c r="U101" s="174"/>
      <c r="V101" s="174"/>
      <c r="W101" s="174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</row>
    <row r="102" spans="1:60" ht="22" customHeight="1">
      <c r="D102" s="174"/>
      <c r="E102" s="174"/>
      <c r="F102" s="174"/>
      <c r="G102" s="121">
        <f t="shared" ref="G102:G131" si="8">G101+1</f>
        <v>1</v>
      </c>
      <c r="H102" s="229">
        <f t="shared" ref="H102:H131" si="9">K101</f>
        <v>0</v>
      </c>
      <c r="I102" s="229">
        <f t="shared" si="5"/>
        <v>0</v>
      </c>
      <c r="J102" s="229">
        <f t="shared" ref="J102:J131" si="10">J101</f>
        <v>0</v>
      </c>
      <c r="K102" s="229">
        <f t="shared" si="6"/>
        <v>0</v>
      </c>
      <c r="L102" s="229">
        <f t="shared" si="7"/>
        <v>0</v>
      </c>
      <c r="M102" s="174"/>
      <c r="N102" s="174"/>
      <c r="O102" s="174"/>
      <c r="P102" s="202"/>
      <c r="Q102" s="202"/>
      <c r="R102" s="202"/>
      <c r="S102" s="202"/>
      <c r="T102" s="174"/>
      <c r="U102" s="174"/>
      <c r="V102" s="174"/>
      <c r="W102" s="174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</row>
    <row r="103" spans="1:60" ht="22" customHeight="1">
      <c r="D103" s="174"/>
      <c r="E103" s="174"/>
      <c r="F103" s="174"/>
      <c r="G103" s="121">
        <f t="shared" si="8"/>
        <v>2</v>
      </c>
      <c r="H103" s="229">
        <f t="shared" si="9"/>
        <v>0</v>
      </c>
      <c r="I103" s="229">
        <f t="shared" si="5"/>
        <v>0</v>
      </c>
      <c r="J103" s="229">
        <f t="shared" si="10"/>
        <v>0</v>
      </c>
      <c r="K103" s="229">
        <f t="shared" si="6"/>
        <v>0</v>
      </c>
      <c r="L103" s="229">
        <f t="shared" si="7"/>
        <v>0</v>
      </c>
      <c r="M103" s="174"/>
      <c r="N103" s="174"/>
      <c r="O103" s="174"/>
      <c r="P103" s="202"/>
      <c r="Q103" s="202"/>
      <c r="R103" s="202"/>
      <c r="S103" s="202"/>
      <c r="T103" s="174"/>
      <c r="U103" s="174"/>
      <c r="V103" s="174"/>
      <c r="W103" s="174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</row>
    <row r="104" spans="1:60" ht="22" customHeight="1">
      <c r="D104" s="174"/>
      <c r="E104" s="174"/>
      <c r="F104" s="174"/>
      <c r="G104" s="121">
        <f t="shared" si="8"/>
        <v>3</v>
      </c>
      <c r="H104" s="229">
        <f t="shared" si="9"/>
        <v>0</v>
      </c>
      <c r="I104" s="229">
        <f t="shared" si="5"/>
        <v>0</v>
      </c>
      <c r="J104" s="229">
        <f t="shared" si="10"/>
        <v>0</v>
      </c>
      <c r="K104" s="229">
        <f t="shared" si="6"/>
        <v>0</v>
      </c>
      <c r="L104" s="229">
        <f t="shared" si="7"/>
        <v>0</v>
      </c>
      <c r="M104" s="174"/>
      <c r="N104" s="174"/>
      <c r="O104" s="174"/>
      <c r="P104" s="202"/>
      <c r="Q104" s="202"/>
      <c r="R104" s="202"/>
      <c r="S104" s="202"/>
      <c r="T104" s="174"/>
      <c r="U104" s="174"/>
      <c r="V104" s="174"/>
      <c r="W104" s="174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</row>
    <row r="105" spans="1:60" ht="22" customHeight="1">
      <c r="D105" s="174"/>
      <c r="E105" s="174"/>
      <c r="F105" s="174"/>
      <c r="G105" s="121">
        <f t="shared" si="8"/>
        <v>4</v>
      </c>
      <c r="H105" s="229">
        <f t="shared" si="9"/>
        <v>0</v>
      </c>
      <c r="I105" s="229">
        <f t="shared" si="5"/>
        <v>0</v>
      </c>
      <c r="J105" s="229">
        <f t="shared" si="10"/>
        <v>0</v>
      </c>
      <c r="K105" s="229">
        <f t="shared" si="6"/>
        <v>0</v>
      </c>
      <c r="L105" s="229">
        <f t="shared" si="7"/>
        <v>0</v>
      </c>
      <c r="M105" s="174"/>
      <c r="N105" s="174"/>
      <c r="O105" s="174"/>
      <c r="P105" s="202"/>
      <c r="Q105" s="202"/>
      <c r="R105" s="202"/>
      <c r="S105" s="202"/>
      <c r="T105" s="174"/>
      <c r="U105" s="174"/>
      <c r="V105" s="174"/>
      <c r="W105" s="174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</row>
    <row r="106" spans="1:60" ht="22" customHeight="1">
      <c r="D106" s="174"/>
      <c r="E106" s="174"/>
      <c r="F106" s="174"/>
      <c r="G106" s="121">
        <f t="shared" si="8"/>
        <v>5</v>
      </c>
      <c r="H106" s="229">
        <f t="shared" si="9"/>
        <v>0</v>
      </c>
      <c r="I106" s="229">
        <f t="shared" si="5"/>
        <v>0</v>
      </c>
      <c r="J106" s="229">
        <f t="shared" si="10"/>
        <v>0</v>
      </c>
      <c r="K106" s="229">
        <f t="shared" si="6"/>
        <v>0</v>
      </c>
      <c r="L106" s="229">
        <f t="shared" si="7"/>
        <v>0</v>
      </c>
      <c r="M106" s="174"/>
      <c r="N106" s="174"/>
      <c r="O106" s="174"/>
      <c r="P106" s="202"/>
      <c r="Q106" s="202"/>
      <c r="R106" s="202"/>
      <c r="S106" s="202"/>
      <c r="T106" s="174"/>
      <c r="U106" s="174"/>
      <c r="V106" s="174"/>
      <c r="W106" s="174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</row>
    <row r="107" spans="1:60" ht="22" customHeight="1">
      <c r="D107" s="174"/>
      <c r="E107" s="174"/>
      <c r="F107" s="174"/>
      <c r="G107" s="121">
        <f t="shared" si="8"/>
        <v>6</v>
      </c>
      <c r="H107" s="229">
        <f t="shared" si="9"/>
        <v>0</v>
      </c>
      <c r="I107" s="229">
        <f t="shared" si="5"/>
        <v>0</v>
      </c>
      <c r="J107" s="229">
        <f t="shared" si="10"/>
        <v>0</v>
      </c>
      <c r="K107" s="229">
        <f t="shared" si="6"/>
        <v>0</v>
      </c>
      <c r="L107" s="229">
        <f t="shared" si="7"/>
        <v>0</v>
      </c>
      <c r="M107" s="174"/>
      <c r="N107" s="174"/>
      <c r="O107" s="174"/>
      <c r="P107" s="202"/>
      <c r="Q107" s="202"/>
      <c r="R107" s="202"/>
      <c r="S107" s="202"/>
      <c r="T107" s="174"/>
      <c r="U107" s="174"/>
      <c r="V107" s="174"/>
      <c r="W107" s="174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</row>
    <row r="108" spans="1:60" ht="22" customHeight="1">
      <c r="D108" s="174"/>
      <c r="E108" s="174"/>
      <c r="F108" s="174"/>
      <c r="G108" s="121">
        <f t="shared" si="8"/>
        <v>7</v>
      </c>
      <c r="H108" s="229">
        <f t="shared" si="9"/>
        <v>0</v>
      </c>
      <c r="I108" s="229">
        <f t="shared" si="5"/>
        <v>0</v>
      </c>
      <c r="J108" s="229">
        <f t="shared" si="10"/>
        <v>0</v>
      </c>
      <c r="K108" s="229">
        <f t="shared" si="6"/>
        <v>0</v>
      </c>
      <c r="L108" s="229">
        <f t="shared" si="7"/>
        <v>0</v>
      </c>
      <c r="M108" s="174"/>
      <c r="N108" s="174"/>
      <c r="O108" s="174"/>
      <c r="P108" s="202"/>
      <c r="Q108" s="202"/>
      <c r="R108" s="202"/>
      <c r="S108" s="202"/>
      <c r="T108" s="174"/>
      <c r="U108" s="174"/>
      <c r="V108" s="174"/>
      <c r="W108" s="174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</row>
    <row r="109" spans="1:60" ht="22" customHeight="1">
      <c r="D109" s="174"/>
      <c r="E109" s="174"/>
      <c r="F109" s="174"/>
      <c r="G109" s="121">
        <f t="shared" si="8"/>
        <v>8</v>
      </c>
      <c r="H109" s="229">
        <f t="shared" si="9"/>
        <v>0</v>
      </c>
      <c r="I109" s="229">
        <f t="shared" si="5"/>
        <v>0</v>
      </c>
      <c r="J109" s="229">
        <f t="shared" si="10"/>
        <v>0</v>
      </c>
      <c r="K109" s="229">
        <f t="shared" si="6"/>
        <v>0</v>
      </c>
      <c r="L109" s="229">
        <f t="shared" si="7"/>
        <v>0</v>
      </c>
      <c r="M109" s="174"/>
      <c r="N109" s="174"/>
      <c r="O109" s="174"/>
      <c r="P109" s="202"/>
      <c r="Q109" s="202"/>
      <c r="R109" s="202"/>
      <c r="S109" s="202"/>
      <c r="T109" s="174"/>
      <c r="U109" s="174"/>
      <c r="V109" s="174"/>
      <c r="W109" s="174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</row>
    <row r="110" spans="1:60" ht="22" customHeight="1">
      <c r="D110" s="174"/>
      <c r="E110" s="174"/>
      <c r="F110" s="174"/>
      <c r="G110" s="121">
        <f t="shared" si="8"/>
        <v>9</v>
      </c>
      <c r="H110" s="229">
        <f t="shared" si="9"/>
        <v>0</v>
      </c>
      <c r="I110" s="229">
        <f t="shared" si="5"/>
        <v>0</v>
      </c>
      <c r="J110" s="229">
        <f t="shared" si="10"/>
        <v>0</v>
      </c>
      <c r="K110" s="229">
        <f t="shared" si="6"/>
        <v>0</v>
      </c>
      <c r="L110" s="229">
        <f t="shared" si="7"/>
        <v>0</v>
      </c>
      <c r="M110" s="174"/>
      <c r="N110" s="174"/>
      <c r="O110" s="174"/>
      <c r="P110" s="202"/>
      <c r="Q110" s="202"/>
      <c r="R110" s="202"/>
      <c r="S110" s="202"/>
      <c r="T110" s="174"/>
      <c r="U110" s="174"/>
      <c r="V110" s="174"/>
      <c r="W110" s="174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</row>
    <row r="111" spans="1:60" ht="22" customHeight="1">
      <c r="D111" s="174"/>
      <c r="E111" s="174"/>
      <c r="F111" s="174"/>
      <c r="G111" s="121">
        <f t="shared" si="8"/>
        <v>10</v>
      </c>
      <c r="H111" s="229">
        <f t="shared" si="9"/>
        <v>0</v>
      </c>
      <c r="I111" s="229">
        <f t="shared" si="5"/>
        <v>0</v>
      </c>
      <c r="J111" s="229">
        <f t="shared" si="10"/>
        <v>0</v>
      </c>
      <c r="K111" s="229">
        <f t="shared" si="6"/>
        <v>0</v>
      </c>
      <c r="L111" s="229">
        <f t="shared" si="7"/>
        <v>0</v>
      </c>
      <c r="M111" s="174"/>
      <c r="N111" s="174"/>
      <c r="O111" s="174"/>
      <c r="P111" s="202"/>
      <c r="Q111" s="202"/>
      <c r="R111" s="202"/>
      <c r="S111" s="202"/>
      <c r="T111" s="174"/>
      <c r="U111" s="174"/>
      <c r="V111" s="174"/>
      <c r="W111" s="174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</row>
    <row r="112" spans="1:60" ht="22" customHeight="1">
      <c r="D112" s="174"/>
      <c r="E112" s="174"/>
      <c r="F112" s="174"/>
      <c r="G112" s="121">
        <f t="shared" si="8"/>
        <v>11</v>
      </c>
      <c r="H112" s="229">
        <f t="shared" si="9"/>
        <v>0</v>
      </c>
      <c r="I112" s="229">
        <f t="shared" si="5"/>
        <v>0</v>
      </c>
      <c r="J112" s="229">
        <f t="shared" si="10"/>
        <v>0</v>
      </c>
      <c r="K112" s="229">
        <f t="shared" si="6"/>
        <v>0</v>
      </c>
      <c r="L112" s="229">
        <f t="shared" si="7"/>
        <v>0</v>
      </c>
      <c r="M112" s="174"/>
      <c r="N112" s="174"/>
      <c r="O112" s="174"/>
      <c r="P112" s="202"/>
      <c r="Q112" s="202"/>
      <c r="R112" s="202"/>
      <c r="S112" s="202"/>
      <c r="T112" s="174"/>
      <c r="U112" s="174"/>
      <c r="V112" s="174"/>
      <c r="W112" s="174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</row>
    <row r="113" spans="4:60" ht="22" customHeight="1">
      <c r="D113" s="174"/>
      <c r="E113" s="174"/>
      <c r="F113" s="174"/>
      <c r="G113" s="121">
        <f t="shared" si="8"/>
        <v>12</v>
      </c>
      <c r="H113" s="229">
        <f t="shared" si="9"/>
        <v>0</v>
      </c>
      <c r="I113" s="229">
        <f t="shared" si="5"/>
        <v>0</v>
      </c>
      <c r="J113" s="229">
        <f t="shared" si="10"/>
        <v>0</v>
      </c>
      <c r="K113" s="229">
        <f t="shared" si="6"/>
        <v>0</v>
      </c>
      <c r="L113" s="229">
        <f t="shared" si="7"/>
        <v>0</v>
      </c>
      <c r="M113" s="174"/>
      <c r="N113" s="174"/>
      <c r="O113" s="174"/>
      <c r="P113" s="202"/>
      <c r="Q113" s="202"/>
      <c r="R113" s="202"/>
      <c r="S113" s="202"/>
      <c r="T113" s="174"/>
      <c r="U113" s="174"/>
      <c r="V113" s="174"/>
      <c r="W113" s="174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</row>
    <row r="114" spans="4:60" ht="22" customHeight="1">
      <c r="D114" s="174"/>
      <c r="E114" s="174"/>
      <c r="F114" s="174"/>
      <c r="G114" s="121">
        <f t="shared" si="8"/>
        <v>13</v>
      </c>
      <c r="H114" s="229">
        <f t="shared" si="9"/>
        <v>0</v>
      </c>
      <c r="I114" s="229">
        <f t="shared" si="5"/>
        <v>0</v>
      </c>
      <c r="J114" s="229">
        <f t="shared" si="10"/>
        <v>0</v>
      </c>
      <c r="K114" s="229">
        <f t="shared" si="6"/>
        <v>0</v>
      </c>
      <c r="L114" s="229">
        <f t="shared" si="7"/>
        <v>0</v>
      </c>
      <c r="M114" s="174"/>
      <c r="N114" s="174"/>
      <c r="O114" s="174"/>
      <c r="P114" s="202"/>
      <c r="Q114" s="202"/>
      <c r="R114" s="202"/>
      <c r="S114" s="202"/>
      <c r="T114" s="174"/>
      <c r="U114" s="174"/>
      <c r="V114" s="174"/>
      <c r="W114" s="174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</row>
    <row r="115" spans="4:60" ht="22" customHeight="1">
      <c r="D115" s="174"/>
      <c r="E115" s="174"/>
      <c r="F115" s="174"/>
      <c r="G115" s="121">
        <f t="shared" si="8"/>
        <v>14</v>
      </c>
      <c r="H115" s="229">
        <f t="shared" si="9"/>
        <v>0</v>
      </c>
      <c r="I115" s="229">
        <f t="shared" si="5"/>
        <v>0</v>
      </c>
      <c r="J115" s="229">
        <f t="shared" si="10"/>
        <v>0</v>
      </c>
      <c r="K115" s="229">
        <f t="shared" si="6"/>
        <v>0</v>
      </c>
      <c r="L115" s="229">
        <f t="shared" si="7"/>
        <v>0</v>
      </c>
      <c r="M115" s="174"/>
      <c r="N115" s="174"/>
      <c r="O115" s="174"/>
      <c r="P115" s="202"/>
      <c r="Q115" s="202"/>
      <c r="R115" s="202"/>
      <c r="S115" s="202"/>
      <c r="T115" s="174"/>
      <c r="U115" s="174"/>
      <c r="V115" s="174"/>
      <c r="W115" s="174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</row>
    <row r="116" spans="4:60" ht="22" customHeight="1">
      <c r="D116" s="174"/>
      <c r="E116" s="174"/>
      <c r="F116" s="174"/>
      <c r="G116" s="121">
        <f t="shared" si="8"/>
        <v>15</v>
      </c>
      <c r="H116" s="229">
        <f t="shared" si="9"/>
        <v>0</v>
      </c>
      <c r="I116" s="229">
        <f t="shared" si="5"/>
        <v>0</v>
      </c>
      <c r="J116" s="229">
        <f t="shared" si="10"/>
        <v>0</v>
      </c>
      <c r="K116" s="229">
        <f t="shared" si="6"/>
        <v>0</v>
      </c>
      <c r="L116" s="229">
        <f t="shared" si="7"/>
        <v>0</v>
      </c>
      <c r="M116" s="174"/>
      <c r="N116" s="174"/>
      <c r="O116" s="174"/>
      <c r="P116" s="202"/>
      <c r="Q116" s="202"/>
      <c r="R116" s="202"/>
      <c r="S116" s="202"/>
      <c r="T116" s="174"/>
      <c r="U116" s="174"/>
      <c r="V116" s="174"/>
      <c r="W116" s="174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</row>
    <row r="117" spans="4:60" ht="22" customHeight="1">
      <c r="D117" s="174"/>
      <c r="E117" s="174"/>
      <c r="F117" s="174"/>
      <c r="G117" s="121">
        <f t="shared" si="8"/>
        <v>16</v>
      </c>
      <c r="H117" s="229">
        <f t="shared" si="9"/>
        <v>0</v>
      </c>
      <c r="I117" s="229">
        <f t="shared" si="5"/>
        <v>0</v>
      </c>
      <c r="J117" s="229">
        <f t="shared" si="10"/>
        <v>0</v>
      </c>
      <c r="K117" s="229">
        <f t="shared" si="6"/>
        <v>0</v>
      </c>
      <c r="L117" s="229">
        <f t="shared" si="7"/>
        <v>0</v>
      </c>
      <c r="M117" s="174"/>
      <c r="N117" s="174"/>
      <c r="O117" s="174"/>
      <c r="P117" s="202"/>
      <c r="Q117" s="202"/>
      <c r="R117" s="202"/>
      <c r="S117" s="202"/>
      <c r="T117" s="174"/>
      <c r="U117" s="174"/>
      <c r="V117" s="174"/>
      <c r="W117" s="174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</row>
    <row r="118" spans="4:60" ht="22" customHeight="1">
      <c r="D118" s="174"/>
      <c r="E118" s="174"/>
      <c r="F118" s="174"/>
      <c r="G118" s="121">
        <f t="shared" si="8"/>
        <v>17</v>
      </c>
      <c r="H118" s="229">
        <f t="shared" si="9"/>
        <v>0</v>
      </c>
      <c r="I118" s="229">
        <f t="shared" si="5"/>
        <v>0</v>
      </c>
      <c r="J118" s="229">
        <f t="shared" si="10"/>
        <v>0</v>
      </c>
      <c r="K118" s="229">
        <f t="shared" si="6"/>
        <v>0</v>
      </c>
      <c r="L118" s="229">
        <f t="shared" si="7"/>
        <v>0</v>
      </c>
      <c r="M118" s="174"/>
      <c r="N118" s="174"/>
      <c r="O118" s="174"/>
      <c r="P118" s="202"/>
      <c r="Q118" s="202"/>
      <c r="R118" s="202"/>
      <c r="S118" s="202"/>
      <c r="T118" s="174"/>
      <c r="U118" s="174"/>
      <c r="V118" s="174"/>
      <c r="W118" s="174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</row>
    <row r="119" spans="4:60" ht="22" customHeight="1">
      <c r="D119" s="174"/>
      <c r="E119" s="174"/>
      <c r="F119" s="174"/>
      <c r="G119" s="121">
        <f t="shared" si="8"/>
        <v>18</v>
      </c>
      <c r="H119" s="229">
        <f t="shared" si="9"/>
        <v>0</v>
      </c>
      <c r="I119" s="229">
        <f t="shared" si="5"/>
        <v>0</v>
      </c>
      <c r="J119" s="229">
        <f t="shared" si="10"/>
        <v>0</v>
      </c>
      <c r="K119" s="229">
        <f t="shared" si="6"/>
        <v>0</v>
      </c>
      <c r="L119" s="229">
        <f t="shared" si="7"/>
        <v>0</v>
      </c>
      <c r="M119" s="174"/>
      <c r="N119" s="174"/>
      <c r="O119" s="174"/>
      <c r="P119" s="202"/>
      <c r="Q119" s="202"/>
      <c r="R119" s="202"/>
      <c r="S119" s="202"/>
      <c r="T119" s="174"/>
      <c r="U119" s="174"/>
      <c r="V119" s="174"/>
      <c r="W119" s="174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</row>
    <row r="120" spans="4:60" ht="22" customHeight="1">
      <c r="D120" s="174"/>
      <c r="E120" s="174"/>
      <c r="F120" s="174"/>
      <c r="G120" s="121">
        <f t="shared" si="8"/>
        <v>19</v>
      </c>
      <c r="H120" s="229">
        <f t="shared" si="9"/>
        <v>0</v>
      </c>
      <c r="I120" s="229">
        <f t="shared" si="5"/>
        <v>0</v>
      </c>
      <c r="J120" s="229">
        <f t="shared" si="10"/>
        <v>0</v>
      </c>
      <c r="K120" s="229">
        <f t="shared" si="6"/>
        <v>0</v>
      </c>
      <c r="L120" s="229">
        <f t="shared" si="7"/>
        <v>0</v>
      </c>
      <c r="M120" s="174"/>
      <c r="N120" s="174"/>
      <c r="O120" s="174"/>
      <c r="P120" s="202"/>
      <c r="Q120" s="202"/>
      <c r="R120" s="202"/>
      <c r="S120" s="202"/>
      <c r="T120" s="174"/>
      <c r="U120" s="174"/>
      <c r="V120" s="174"/>
      <c r="W120" s="174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</row>
    <row r="121" spans="4:60" ht="22" customHeight="1">
      <c r="D121" s="174"/>
      <c r="E121" s="174"/>
      <c r="F121" s="174"/>
      <c r="G121" s="121">
        <f t="shared" si="8"/>
        <v>20</v>
      </c>
      <c r="H121" s="229">
        <f t="shared" si="9"/>
        <v>0</v>
      </c>
      <c r="I121" s="229">
        <f t="shared" si="5"/>
        <v>0</v>
      </c>
      <c r="J121" s="229">
        <f t="shared" si="10"/>
        <v>0</v>
      </c>
      <c r="K121" s="229">
        <f t="shared" si="6"/>
        <v>0</v>
      </c>
      <c r="L121" s="229">
        <f t="shared" si="7"/>
        <v>0</v>
      </c>
      <c r="M121" s="174"/>
      <c r="N121" s="174"/>
      <c r="O121" s="174"/>
      <c r="P121" s="202"/>
      <c r="Q121" s="202"/>
      <c r="R121" s="202"/>
      <c r="S121" s="202"/>
      <c r="T121" s="174"/>
      <c r="U121" s="174"/>
      <c r="V121" s="174"/>
      <c r="W121" s="174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</row>
    <row r="122" spans="4:60" ht="22" customHeight="1">
      <c r="D122" s="174"/>
      <c r="E122" s="174"/>
      <c r="F122" s="174"/>
      <c r="G122" s="121">
        <f t="shared" si="8"/>
        <v>21</v>
      </c>
      <c r="H122" s="229">
        <f t="shared" si="9"/>
        <v>0</v>
      </c>
      <c r="I122" s="229">
        <f t="shared" si="5"/>
        <v>0</v>
      </c>
      <c r="J122" s="229">
        <f t="shared" si="10"/>
        <v>0</v>
      </c>
      <c r="K122" s="229">
        <f t="shared" si="6"/>
        <v>0</v>
      </c>
      <c r="L122" s="229">
        <f t="shared" si="7"/>
        <v>0</v>
      </c>
      <c r="M122" s="174"/>
      <c r="N122" s="174"/>
      <c r="O122" s="174"/>
      <c r="P122" s="202"/>
      <c r="Q122" s="202"/>
      <c r="R122" s="202"/>
      <c r="S122" s="202"/>
      <c r="T122" s="174"/>
      <c r="U122" s="174"/>
      <c r="V122" s="174"/>
      <c r="W122" s="174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</row>
    <row r="123" spans="4:60" ht="22" customHeight="1">
      <c r="D123" s="174"/>
      <c r="E123" s="174"/>
      <c r="F123" s="174"/>
      <c r="G123" s="121">
        <f t="shared" si="8"/>
        <v>22</v>
      </c>
      <c r="H123" s="229">
        <f t="shared" si="9"/>
        <v>0</v>
      </c>
      <c r="I123" s="229">
        <f t="shared" si="5"/>
        <v>0</v>
      </c>
      <c r="J123" s="229">
        <f t="shared" si="10"/>
        <v>0</v>
      </c>
      <c r="K123" s="229">
        <f t="shared" si="6"/>
        <v>0</v>
      </c>
      <c r="L123" s="229">
        <f t="shared" si="7"/>
        <v>0</v>
      </c>
      <c r="M123" s="174"/>
      <c r="N123" s="174"/>
      <c r="O123" s="174"/>
      <c r="P123" s="202"/>
      <c r="Q123" s="202"/>
      <c r="R123" s="202"/>
      <c r="S123" s="202"/>
      <c r="T123" s="174"/>
      <c r="U123" s="174"/>
      <c r="V123" s="174"/>
      <c r="W123" s="174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</row>
    <row r="124" spans="4:60" ht="22" customHeight="1">
      <c r="D124" s="174"/>
      <c r="E124" s="174"/>
      <c r="F124" s="174"/>
      <c r="G124" s="121">
        <f t="shared" si="8"/>
        <v>23</v>
      </c>
      <c r="H124" s="229">
        <f t="shared" si="9"/>
        <v>0</v>
      </c>
      <c r="I124" s="229">
        <f t="shared" si="5"/>
        <v>0</v>
      </c>
      <c r="J124" s="229">
        <f t="shared" si="10"/>
        <v>0</v>
      </c>
      <c r="K124" s="229">
        <f t="shared" si="6"/>
        <v>0</v>
      </c>
      <c r="L124" s="229">
        <f t="shared" si="7"/>
        <v>0</v>
      </c>
      <c r="M124" s="174"/>
      <c r="N124" s="174"/>
      <c r="O124" s="174"/>
      <c r="P124" s="202"/>
      <c r="Q124" s="202"/>
      <c r="R124" s="202"/>
      <c r="S124" s="202"/>
      <c r="T124" s="174"/>
      <c r="U124" s="174"/>
      <c r="V124" s="174"/>
      <c r="W124" s="174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</row>
    <row r="125" spans="4:60" ht="22" customHeight="1">
      <c r="D125" s="174"/>
      <c r="E125" s="174"/>
      <c r="F125" s="174"/>
      <c r="G125" s="121">
        <f t="shared" si="8"/>
        <v>24</v>
      </c>
      <c r="H125" s="229">
        <f t="shared" si="9"/>
        <v>0</v>
      </c>
      <c r="I125" s="229">
        <f t="shared" si="5"/>
        <v>0</v>
      </c>
      <c r="J125" s="229">
        <f t="shared" si="10"/>
        <v>0</v>
      </c>
      <c r="K125" s="229">
        <f t="shared" si="6"/>
        <v>0</v>
      </c>
      <c r="L125" s="229">
        <f t="shared" si="7"/>
        <v>0</v>
      </c>
      <c r="M125" s="174"/>
      <c r="N125" s="174"/>
      <c r="O125" s="174"/>
      <c r="P125" s="202"/>
      <c r="Q125" s="202"/>
      <c r="R125" s="202"/>
      <c r="S125" s="202"/>
      <c r="T125" s="174"/>
      <c r="U125" s="174"/>
      <c r="V125" s="174"/>
      <c r="W125" s="174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</row>
    <row r="126" spans="4:60" ht="22" customHeight="1">
      <c r="D126" s="174"/>
      <c r="E126" s="174"/>
      <c r="F126" s="174"/>
      <c r="G126" s="121">
        <f t="shared" si="8"/>
        <v>25</v>
      </c>
      <c r="H126" s="229">
        <f t="shared" si="9"/>
        <v>0</v>
      </c>
      <c r="I126" s="229">
        <f t="shared" si="5"/>
        <v>0</v>
      </c>
      <c r="J126" s="229">
        <f t="shared" si="10"/>
        <v>0</v>
      </c>
      <c r="K126" s="229">
        <f t="shared" si="6"/>
        <v>0</v>
      </c>
      <c r="L126" s="229">
        <f t="shared" si="7"/>
        <v>0</v>
      </c>
      <c r="M126" s="174"/>
      <c r="N126" s="174"/>
      <c r="O126" s="174"/>
      <c r="P126" s="202"/>
      <c r="Q126" s="202"/>
      <c r="R126" s="202"/>
      <c r="S126" s="202"/>
      <c r="T126" s="174"/>
      <c r="U126" s="174"/>
      <c r="V126" s="174"/>
      <c r="W126" s="174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</row>
    <row r="127" spans="4:60" ht="22" customHeight="1">
      <c r="D127" s="174"/>
      <c r="E127" s="174"/>
      <c r="F127" s="174"/>
      <c r="G127" s="121">
        <f t="shared" si="8"/>
        <v>26</v>
      </c>
      <c r="H127" s="229">
        <f t="shared" si="9"/>
        <v>0</v>
      </c>
      <c r="I127" s="229">
        <f t="shared" si="5"/>
        <v>0</v>
      </c>
      <c r="J127" s="229">
        <f t="shared" si="10"/>
        <v>0</v>
      </c>
      <c r="K127" s="229">
        <f t="shared" si="6"/>
        <v>0</v>
      </c>
      <c r="L127" s="229">
        <f t="shared" si="7"/>
        <v>0</v>
      </c>
      <c r="M127" s="174"/>
      <c r="N127" s="174"/>
      <c r="O127" s="174"/>
      <c r="P127" s="202"/>
      <c r="Q127" s="202"/>
      <c r="R127" s="202"/>
      <c r="S127" s="202"/>
      <c r="T127" s="174"/>
      <c r="U127" s="174"/>
      <c r="V127" s="174"/>
      <c r="W127" s="174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</row>
    <row r="128" spans="4:60" ht="22" customHeight="1">
      <c r="D128" s="174"/>
      <c r="E128" s="174"/>
      <c r="F128" s="174"/>
      <c r="G128" s="121">
        <f t="shared" si="8"/>
        <v>27</v>
      </c>
      <c r="H128" s="229">
        <f t="shared" si="9"/>
        <v>0</v>
      </c>
      <c r="I128" s="229">
        <f t="shared" si="5"/>
        <v>0</v>
      </c>
      <c r="J128" s="229">
        <f t="shared" si="10"/>
        <v>0</v>
      </c>
      <c r="K128" s="229">
        <f t="shared" si="6"/>
        <v>0</v>
      </c>
      <c r="L128" s="229">
        <f t="shared" si="7"/>
        <v>0</v>
      </c>
      <c r="M128" s="174"/>
      <c r="N128" s="174"/>
      <c r="O128" s="174"/>
      <c r="P128" s="202"/>
      <c r="Q128" s="202"/>
      <c r="R128" s="202"/>
      <c r="S128" s="202"/>
      <c r="T128" s="174"/>
      <c r="U128" s="174"/>
      <c r="V128" s="174"/>
      <c r="W128" s="174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</row>
    <row r="129" spans="4:60" ht="22" customHeight="1">
      <c r="D129" s="174"/>
      <c r="E129" s="174"/>
      <c r="F129" s="174"/>
      <c r="G129" s="230">
        <f t="shared" si="8"/>
        <v>28</v>
      </c>
      <c r="H129" s="231">
        <f t="shared" si="9"/>
        <v>0</v>
      </c>
      <c r="I129" s="231">
        <f t="shared" si="5"/>
        <v>0</v>
      </c>
      <c r="J129" s="231">
        <f t="shared" si="10"/>
        <v>0</v>
      </c>
      <c r="K129" s="231">
        <f t="shared" si="6"/>
        <v>0</v>
      </c>
      <c r="L129" s="231">
        <f t="shared" si="7"/>
        <v>0</v>
      </c>
      <c r="M129" s="174"/>
      <c r="N129" s="174"/>
      <c r="O129" s="174"/>
      <c r="P129" s="202"/>
      <c r="Q129" s="202"/>
      <c r="R129" s="202"/>
      <c r="S129" s="202"/>
      <c r="T129" s="174"/>
      <c r="U129" s="174"/>
      <c r="V129" s="174"/>
      <c r="W129" s="174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</row>
    <row r="130" spans="4:60" ht="22" customHeight="1">
      <c r="D130" s="174"/>
      <c r="E130" s="174"/>
      <c r="F130" s="174"/>
      <c r="G130" s="121">
        <f t="shared" si="8"/>
        <v>29</v>
      </c>
      <c r="H130" s="229">
        <f t="shared" si="9"/>
        <v>0</v>
      </c>
      <c r="I130" s="229">
        <f t="shared" si="5"/>
        <v>0</v>
      </c>
      <c r="J130" s="229">
        <f t="shared" si="10"/>
        <v>0</v>
      </c>
      <c r="K130" s="229">
        <f t="shared" si="6"/>
        <v>0</v>
      </c>
      <c r="L130" s="229">
        <f t="shared" si="7"/>
        <v>0</v>
      </c>
      <c r="M130" s="174"/>
      <c r="N130" s="174"/>
      <c r="O130" s="174"/>
      <c r="P130" s="202"/>
      <c r="Q130" s="202"/>
      <c r="R130" s="202"/>
      <c r="S130" s="202"/>
      <c r="T130" s="174"/>
      <c r="U130" s="174"/>
      <c r="V130" s="174"/>
      <c r="W130" s="174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</row>
    <row r="131" spans="4:60" ht="22" customHeight="1">
      <c r="D131" s="174"/>
      <c r="E131" s="174"/>
      <c r="F131" s="174"/>
      <c r="G131" s="121">
        <f t="shared" si="8"/>
        <v>30</v>
      </c>
      <c r="H131" s="229">
        <f t="shared" si="9"/>
        <v>0</v>
      </c>
      <c r="I131" s="229">
        <f t="shared" si="5"/>
        <v>0</v>
      </c>
      <c r="J131" s="229">
        <f t="shared" si="10"/>
        <v>0</v>
      </c>
      <c r="K131" s="229">
        <f t="shared" si="6"/>
        <v>0</v>
      </c>
      <c r="L131" s="229">
        <f t="shared" si="7"/>
        <v>0</v>
      </c>
      <c r="M131" s="174"/>
      <c r="N131" s="174"/>
      <c r="O131" s="174"/>
      <c r="P131" s="202"/>
      <c r="Q131" s="202"/>
      <c r="R131" s="202"/>
      <c r="S131" s="202"/>
      <c r="T131" s="174"/>
      <c r="U131" s="174"/>
      <c r="V131" s="174"/>
      <c r="W131" s="174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</row>
    <row r="132" spans="4:60" ht="22" customHeight="1"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T132" s="178"/>
      <c r="U132" s="178"/>
      <c r="V132" s="178"/>
      <c r="W132" s="178"/>
    </row>
    <row r="133" spans="4:60" ht="22" customHeight="1"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T133" s="178"/>
      <c r="U133" s="178"/>
      <c r="V133" s="178"/>
      <c r="W133" s="178"/>
    </row>
    <row r="134" spans="4:60" ht="22" customHeight="1"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T134" s="178"/>
      <c r="U134" s="178"/>
      <c r="V134" s="178"/>
      <c r="W134" s="178"/>
    </row>
    <row r="135" spans="4:60" ht="22" customHeight="1"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T135" s="178"/>
      <c r="U135" s="178"/>
      <c r="V135" s="178"/>
      <c r="W135" s="178"/>
    </row>
    <row r="136" spans="4:60" ht="22" customHeight="1"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T136" s="178"/>
      <c r="U136" s="178"/>
      <c r="V136" s="178"/>
      <c r="W136" s="178"/>
    </row>
    <row r="137" spans="4:60" ht="22" customHeight="1"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T137" s="178"/>
      <c r="U137" s="178"/>
      <c r="V137" s="178"/>
      <c r="W137" s="178"/>
    </row>
    <row r="138" spans="4:60" ht="22" customHeight="1"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T138" s="178"/>
      <c r="U138" s="178"/>
      <c r="V138" s="178"/>
      <c r="W138" s="178"/>
    </row>
    <row r="139" spans="4:60" ht="22" customHeight="1"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T139" s="178"/>
      <c r="U139" s="178"/>
      <c r="V139" s="178"/>
      <c r="W139" s="178"/>
    </row>
    <row r="140" spans="4:60" ht="22" customHeight="1"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T140" s="178"/>
      <c r="U140" s="178"/>
      <c r="V140" s="178"/>
      <c r="W140" s="178"/>
    </row>
    <row r="141" spans="4:60" ht="22" customHeight="1"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T141" s="178"/>
      <c r="U141" s="178"/>
      <c r="V141" s="178"/>
      <c r="W141" s="178"/>
    </row>
    <row r="142" spans="4:60" ht="22" customHeight="1"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T142" s="178"/>
      <c r="U142" s="178"/>
      <c r="V142" s="178"/>
      <c r="W142" s="178"/>
    </row>
    <row r="143" spans="4:60" ht="22" customHeight="1"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T143" s="178"/>
      <c r="U143" s="178"/>
      <c r="V143" s="178"/>
      <c r="W143" s="178"/>
    </row>
    <row r="144" spans="4:60" ht="22" customHeight="1"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T144" s="178"/>
      <c r="U144" s="178"/>
      <c r="V144" s="178"/>
      <c r="W144" s="178"/>
    </row>
    <row r="145" spans="4:23" ht="22" customHeight="1"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T145" s="178"/>
      <c r="U145" s="178"/>
      <c r="V145" s="178"/>
      <c r="W145" s="178"/>
    </row>
    <row r="146" spans="4:23" ht="22" customHeight="1"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T146" s="178"/>
      <c r="U146" s="178"/>
      <c r="V146" s="178"/>
      <c r="W146" s="178"/>
    </row>
    <row r="147" spans="4:23" ht="22" customHeight="1"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T147" s="178"/>
      <c r="U147" s="178"/>
      <c r="V147" s="178"/>
      <c r="W147" s="178"/>
    </row>
    <row r="148" spans="4:23" ht="22" customHeight="1"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T148" s="178"/>
      <c r="U148" s="178"/>
      <c r="V148" s="178"/>
      <c r="W148" s="178"/>
    </row>
    <row r="149" spans="4:23" ht="22" customHeight="1"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T149" s="178"/>
      <c r="U149" s="178"/>
      <c r="V149" s="178"/>
      <c r="W149" s="178"/>
    </row>
    <row r="150" spans="4:23" ht="22" customHeight="1"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T150" s="178"/>
      <c r="U150" s="178"/>
      <c r="V150" s="178"/>
      <c r="W150" s="178"/>
    </row>
    <row r="151" spans="4:23" ht="22" customHeight="1"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T151" s="178"/>
      <c r="U151" s="178"/>
      <c r="V151" s="178"/>
      <c r="W151" s="178"/>
    </row>
    <row r="152" spans="4:23" ht="22" customHeight="1"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T152" s="178"/>
      <c r="U152" s="178"/>
      <c r="V152" s="178"/>
      <c r="W152" s="178"/>
    </row>
    <row r="153" spans="4:23" ht="22" customHeight="1"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T153" s="178"/>
      <c r="U153" s="178"/>
      <c r="V153" s="178"/>
      <c r="W153" s="178"/>
    </row>
    <row r="154" spans="4:23" ht="22" customHeight="1"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T154" s="178"/>
      <c r="U154" s="178"/>
      <c r="V154" s="178"/>
      <c r="W154" s="178"/>
    </row>
    <row r="155" spans="4:23" ht="22" customHeight="1"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T155" s="178"/>
      <c r="U155" s="178"/>
      <c r="V155" s="178"/>
      <c r="W155" s="178"/>
    </row>
    <row r="156" spans="4:23" ht="22" customHeight="1"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T156" s="178"/>
      <c r="U156" s="178"/>
      <c r="V156" s="178"/>
      <c r="W156" s="178"/>
    </row>
    <row r="157" spans="4:23" ht="22" customHeight="1"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T157" s="178"/>
      <c r="U157" s="178"/>
      <c r="V157" s="178"/>
      <c r="W157" s="178"/>
    </row>
    <row r="158" spans="4:23" ht="22" customHeight="1"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T158" s="178"/>
      <c r="U158" s="178"/>
      <c r="V158" s="178"/>
      <c r="W158" s="178"/>
    </row>
    <row r="159" spans="4:23" ht="22" customHeight="1"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T159" s="178"/>
      <c r="U159" s="178"/>
      <c r="V159" s="178"/>
      <c r="W159" s="178"/>
    </row>
    <row r="160" spans="4:23" ht="22" customHeight="1"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T160" s="178"/>
      <c r="U160" s="178"/>
      <c r="V160" s="178"/>
      <c r="W160" s="178"/>
    </row>
    <row r="161" spans="4:23" ht="22" customHeight="1"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T161" s="178"/>
      <c r="U161" s="178"/>
      <c r="V161" s="178"/>
      <c r="W161" s="178"/>
    </row>
    <row r="162" spans="4:23" ht="22" customHeight="1"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T162" s="178"/>
      <c r="U162" s="178"/>
      <c r="V162" s="178"/>
      <c r="W162" s="178"/>
    </row>
    <row r="163" spans="4:23" ht="22" customHeight="1"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T163" s="178"/>
      <c r="U163" s="178"/>
      <c r="V163" s="178"/>
      <c r="W163" s="178"/>
    </row>
    <row r="164" spans="4:23" ht="22" customHeight="1"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T164" s="178"/>
      <c r="U164" s="178"/>
      <c r="V164" s="178"/>
      <c r="W164" s="178"/>
    </row>
    <row r="165" spans="4:23" ht="22" customHeight="1"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T165" s="178"/>
      <c r="U165" s="178"/>
      <c r="V165" s="178"/>
      <c r="W165" s="178"/>
    </row>
    <row r="166" spans="4:23" ht="22" customHeight="1"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T166" s="178"/>
      <c r="U166" s="178"/>
      <c r="V166" s="178"/>
      <c r="W166" s="178"/>
    </row>
    <row r="167" spans="4:23" ht="22" customHeight="1"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T167" s="178"/>
      <c r="U167" s="178"/>
      <c r="V167" s="178"/>
      <c r="W167" s="178"/>
    </row>
    <row r="168" spans="4:23" ht="22" customHeight="1"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T168" s="178"/>
      <c r="U168" s="178"/>
      <c r="V168" s="178"/>
      <c r="W168" s="178"/>
    </row>
    <row r="169" spans="4:23" ht="22" customHeight="1"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T169" s="178"/>
      <c r="U169" s="178"/>
      <c r="V169" s="178"/>
      <c r="W169" s="178"/>
    </row>
    <row r="170" spans="4:23" ht="22" customHeight="1"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T170" s="178"/>
      <c r="U170" s="178"/>
      <c r="V170" s="178"/>
      <c r="W170" s="178"/>
    </row>
    <row r="171" spans="4:23" ht="22" customHeight="1"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T171" s="178"/>
      <c r="U171" s="178"/>
      <c r="V171" s="178"/>
      <c r="W171" s="178"/>
    </row>
    <row r="172" spans="4:23" ht="22" customHeight="1"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T172" s="178"/>
      <c r="U172" s="178"/>
      <c r="V172" s="178"/>
      <c r="W172" s="178"/>
    </row>
    <row r="173" spans="4:23" ht="22" customHeight="1"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T173" s="178"/>
      <c r="U173" s="178"/>
      <c r="V173" s="178"/>
      <c r="W173" s="178"/>
    </row>
    <row r="174" spans="4:23" ht="22" customHeight="1"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T174" s="178"/>
      <c r="U174" s="178"/>
      <c r="V174" s="178"/>
      <c r="W174" s="178"/>
    </row>
    <row r="175" spans="4:23" ht="22" customHeight="1"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T175" s="178"/>
      <c r="U175" s="178"/>
      <c r="V175" s="178"/>
      <c r="W175" s="178"/>
    </row>
    <row r="176" spans="4:23" ht="22" customHeight="1"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T176" s="178"/>
      <c r="U176" s="178"/>
      <c r="V176" s="178"/>
      <c r="W176" s="178"/>
    </row>
    <row r="177" spans="4:23" ht="22" customHeight="1"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T177" s="178"/>
      <c r="U177" s="178"/>
      <c r="V177" s="178"/>
      <c r="W177" s="178"/>
    </row>
    <row r="178" spans="4:23" ht="22" customHeight="1"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T178" s="178"/>
      <c r="U178" s="178"/>
      <c r="V178" s="178"/>
      <c r="W178" s="178"/>
    </row>
    <row r="179" spans="4:23" ht="22" customHeight="1"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T179" s="178"/>
      <c r="U179" s="178"/>
      <c r="V179" s="178"/>
      <c r="W179" s="178"/>
    </row>
    <row r="180" spans="4:23" ht="22" customHeight="1"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T180" s="178"/>
      <c r="U180" s="178"/>
      <c r="V180" s="178"/>
      <c r="W180" s="178"/>
    </row>
    <row r="181" spans="4:23" ht="22" customHeight="1"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T181" s="178"/>
      <c r="U181" s="178"/>
      <c r="V181" s="178"/>
      <c r="W181" s="178"/>
    </row>
    <row r="182" spans="4:23" ht="22" customHeight="1"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T182" s="178"/>
      <c r="U182" s="178"/>
      <c r="V182" s="178"/>
      <c r="W182" s="178"/>
    </row>
    <row r="183" spans="4:23" ht="22" customHeight="1"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T183" s="178"/>
      <c r="U183" s="178"/>
      <c r="V183" s="178"/>
      <c r="W183" s="178"/>
    </row>
    <row r="184" spans="4:23" ht="22" customHeight="1"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T184" s="178"/>
      <c r="U184" s="178"/>
      <c r="V184" s="178"/>
      <c r="W184" s="178"/>
    </row>
    <row r="185" spans="4:23" ht="22" customHeight="1"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T185" s="178"/>
      <c r="U185" s="178"/>
      <c r="V185" s="178"/>
      <c r="W185" s="178"/>
    </row>
    <row r="186" spans="4:23" ht="22" customHeight="1"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T186" s="178"/>
      <c r="U186" s="178"/>
      <c r="V186" s="178"/>
      <c r="W186" s="178"/>
    </row>
    <row r="187" spans="4:23" ht="22" customHeight="1"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T187" s="178"/>
      <c r="U187" s="178"/>
      <c r="V187" s="178"/>
      <c r="W187" s="178"/>
    </row>
    <row r="188" spans="4:23" ht="22" customHeight="1"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T188" s="178"/>
      <c r="U188" s="178"/>
      <c r="V188" s="178"/>
      <c r="W188" s="178"/>
    </row>
    <row r="189" spans="4:23" ht="22" customHeight="1"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T189" s="178"/>
      <c r="U189" s="178"/>
      <c r="V189" s="178"/>
      <c r="W189" s="178"/>
    </row>
    <row r="190" spans="4:23" ht="22" customHeight="1"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T190" s="178"/>
      <c r="U190" s="178"/>
      <c r="V190" s="178"/>
      <c r="W190" s="178"/>
    </row>
    <row r="191" spans="4:23" ht="22" customHeight="1"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T191" s="178"/>
      <c r="U191" s="178"/>
      <c r="V191" s="178"/>
      <c r="W191" s="178"/>
    </row>
    <row r="192" spans="4:23" ht="22" customHeight="1"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T192" s="178"/>
      <c r="U192" s="178"/>
      <c r="V192" s="178"/>
      <c r="W192" s="178"/>
    </row>
    <row r="193" spans="4:23" ht="22" customHeight="1"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T193" s="178"/>
      <c r="U193" s="178"/>
      <c r="V193" s="178"/>
      <c r="W193" s="178"/>
    </row>
    <row r="194" spans="4:23" ht="22" customHeight="1"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T194" s="178"/>
      <c r="U194" s="178"/>
      <c r="V194" s="178"/>
      <c r="W194" s="178"/>
    </row>
    <row r="195" spans="4:23" ht="22" customHeight="1"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T195" s="178"/>
      <c r="U195" s="178"/>
      <c r="V195" s="178"/>
      <c r="W195" s="178"/>
    </row>
    <row r="196" spans="4:23" ht="22" customHeight="1"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T196" s="178"/>
      <c r="U196" s="178"/>
      <c r="V196" s="178"/>
      <c r="W196" s="178"/>
    </row>
    <row r="197" spans="4:23" ht="22" customHeight="1"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T197" s="178"/>
      <c r="U197" s="178"/>
      <c r="V197" s="178"/>
      <c r="W197" s="178"/>
    </row>
    <row r="198" spans="4:23" ht="22" customHeight="1"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T198" s="178"/>
      <c r="U198" s="178"/>
      <c r="V198" s="178"/>
      <c r="W198" s="178"/>
    </row>
    <row r="199" spans="4:23" ht="22" customHeight="1"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T199" s="178"/>
      <c r="U199" s="178"/>
      <c r="V199" s="178"/>
      <c r="W199" s="178"/>
    </row>
    <row r="200" spans="4:23" ht="22" customHeight="1"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T200" s="178"/>
      <c r="U200" s="178"/>
      <c r="V200" s="178"/>
      <c r="W200" s="178"/>
    </row>
    <row r="201" spans="4:23" ht="22" customHeight="1"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T201" s="178"/>
      <c r="U201" s="178"/>
      <c r="V201" s="178"/>
      <c r="W201" s="178"/>
    </row>
    <row r="202" spans="4:23" ht="22" customHeight="1"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T202" s="178"/>
      <c r="U202" s="178"/>
      <c r="V202" s="178"/>
      <c r="W202" s="178"/>
    </row>
    <row r="203" spans="4:23" ht="22" customHeight="1"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T203" s="178"/>
      <c r="U203" s="178"/>
      <c r="V203" s="178"/>
      <c r="W203" s="178"/>
    </row>
    <row r="204" spans="4:23" ht="22" customHeight="1"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T204" s="178"/>
      <c r="U204" s="178"/>
      <c r="V204" s="178"/>
      <c r="W204" s="178"/>
    </row>
    <row r="205" spans="4:23" ht="22" customHeight="1"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T205" s="178"/>
      <c r="U205" s="178"/>
      <c r="V205" s="178"/>
      <c r="W205" s="178"/>
    </row>
    <row r="206" spans="4:23" ht="22" customHeight="1"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T206" s="178"/>
      <c r="U206" s="178"/>
      <c r="V206" s="178"/>
      <c r="W206" s="178"/>
    </row>
    <row r="207" spans="4:23" ht="22" customHeight="1"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T207" s="178"/>
      <c r="U207" s="178"/>
      <c r="V207" s="178"/>
      <c r="W207" s="178"/>
    </row>
    <row r="208" spans="4:23" ht="22" customHeight="1"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T208" s="178"/>
      <c r="U208" s="178"/>
      <c r="V208" s="178"/>
      <c r="W208" s="178"/>
    </row>
    <row r="209" spans="4:23" ht="22" customHeight="1"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T209" s="178"/>
      <c r="U209" s="178"/>
      <c r="V209" s="178"/>
      <c r="W209" s="178"/>
    </row>
    <row r="210" spans="4:23" ht="22" customHeight="1"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T210" s="178"/>
      <c r="U210" s="178"/>
      <c r="V210" s="178"/>
      <c r="W210" s="178"/>
    </row>
    <row r="211" spans="4:23" ht="22" customHeight="1"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T211" s="178"/>
      <c r="U211" s="178"/>
      <c r="V211" s="178"/>
      <c r="W211" s="178"/>
    </row>
    <row r="212" spans="4:23" ht="22" customHeight="1"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T212" s="178"/>
      <c r="U212" s="178"/>
      <c r="V212" s="178"/>
      <c r="W212" s="178"/>
    </row>
    <row r="213" spans="4:23" ht="22" customHeight="1"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T213" s="178"/>
      <c r="U213" s="178"/>
      <c r="V213" s="178"/>
      <c r="W213" s="178"/>
    </row>
    <row r="214" spans="4:23" ht="22" customHeight="1"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T214" s="178"/>
      <c r="U214" s="178"/>
      <c r="V214" s="178"/>
      <c r="W214" s="178"/>
    </row>
    <row r="215" spans="4:23" ht="22" customHeight="1"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T215" s="178"/>
      <c r="U215" s="178"/>
      <c r="V215" s="178"/>
      <c r="W215" s="178"/>
    </row>
    <row r="216" spans="4:23" ht="22" customHeight="1"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T216" s="178"/>
      <c r="U216" s="178"/>
      <c r="V216" s="178"/>
      <c r="W216" s="178"/>
    </row>
    <row r="217" spans="4:23" ht="22" customHeight="1"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T217" s="178"/>
      <c r="U217" s="178"/>
      <c r="V217" s="178"/>
      <c r="W217" s="178"/>
    </row>
    <row r="218" spans="4:23" ht="22" customHeight="1"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T218" s="178"/>
      <c r="U218" s="178"/>
      <c r="V218" s="178"/>
      <c r="W218" s="178"/>
    </row>
    <row r="219" spans="4:23" ht="22" customHeight="1"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T219" s="178"/>
      <c r="U219" s="178"/>
      <c r="V219" s="178"/>
      <c r="W219" s="178"/>
    </row>
    <row r="220" spans="4:23" ht="22" customHeight="1"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T220" s="178"/>
      <c r="U220" s="178"/>
      <c r="V220" s="178"/>
      <c r="W220" s="178"/>
    </row>
    <row r="221" spans="4:23" ht="22" customHeight="1"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T221" s="178"/>
      <c r="U221" s="178"/>
      <c r="V221" s="178"/>
      <c r="W221" s="178"/>
    </row>
    <row r="222" spans="4:23" ht="22" customHeight="1"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T222" s="178"/>
      <c r="U222" s="178"/>
      <c r="V222" s="178"/>
      <c r="W222" s="178"/>
    </row>
    <row r="223" spans="4:23" ht="22" customHeight="1"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T223" s="178"/>
      <c r="U223" s="178"/>
      <c r="V223" s="178"/>
      <c r="W223" s="178"/>
    </row>
    <row r="224" spans="4:23" ht="22" customHeight="1"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T224" s="178"/>
      <c r="U224" s="178"/>
      <c r="V224" s="178"/>
      <c r="W224" s="178"/>
    </row>
    <row r="225" spans="4:23" ht="22" customHeight="1"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T225" s="178"/>
      <c r="U225" s="178"/>
      <c r="V225" s="178"/>
      <c r="W225" s="178"/>
    </row>
    <row r="226" spans="4:23" ht="22" customHeight="1"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T226" s="178"/>
      <c r="U226" s="178"/>
      <c r="V226" s="178"/>
      <c r="W226" s="178"/>
    </row>
    <row r="227" spans="4:23" ht="22" customHeight="1"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T227" s="178"/>
      <c r="U227" s="178"/>
      <c r="V227" s="178"/>
      <c r="W227" s="178"/>
    </row>
    <row r="228" spans="4:23" ht="22" customHeight="1"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T228" s="178"/>
      <c r="U228" s="178"/>
      <c r="V228" s="178"/>
      <c r="W228" s="178"/>
    </row>
    <row r="229" spans="4:23" ht="22" customHeight="1"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T229" s="178"/>
      <c r="U229" s="178"/>
      <c r="V229" s="178"/>
      <c r="W229" s="178"/>
    </row>
    <row r="230" spans="4:23" ht="22" customHeight="1"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T230" s="178"/>
      <c r="U230" s="178"/>
      <c r="V230" s="178"/>
      <c r="W230" s="178"/>
    </row>
    <row r="231" spans="4:23" ht="22" customHeight="1"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T231" s="178"/>
      <c r="U231" s="178"/>
      <c r="V231" s="178"/>
      <c r="W231" s="178"/>
    </row>
    <row r="232" spans="4:23" ht="22" customHeight="1"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T232" s="178"/>
      <c r="U232" s="178"/>
      <c r="V232" s="178"/>
      <c r="W232" s="178"/>
    </row>
    <row r="233" spans="4:23" ht="22" customHeight="1"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T233" s="178"/>
      <c r="U233" s="178"/>
      <c r="V233" s="178"/>
      <c r="W233" s="178"/>
    </row>
    <row r="234" spans="4:23" ht="22" customHeight="1"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T234" s="178"/>
      <c r="U234" s="178"/>
      <c r="V234" s="178"/>
      <c r="W234" s="178"/>
    </row>
    <row r="235" spans="4:23" ht="22" customHeight="1"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T235" s="178"/>
      <c r="U235" s="178"/>
      <c r="V235" s="178"/>
      <c r="W235" s="178"/>
    </row>
    <row r="236" spans="4:23" ht="22" customHeight="1"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T236" s="178"/>
      <c r="U236" s="178"/>
      <c r="V236" s="178"/>
      <c r="W236" s="178"/>
    </row>
    <row r="237" spans="4:23" ht="22" customHeight="1"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T237" s="178"/>
      <c r="U237" s="178"/>
      <c r="V237" s="178"/>
      <c r="W237" s="178"/>
    </row>
    <row r="238" spans="4:23" ht="22" customHeight="1"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T238" s="178"/>
      <c r="U238" s="178"/>
      <c r="V238" s="178"/>
      <c r="W238" s="178"/>
    </row>
    <row r="239" spans="4:23" ht="22" customHeight="1"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T239" s="178"/>
      <c r="U239" s="178"/>
      <c r="V239" s="178"/>
      <c r="W239" s="178"/>
    </row>
    <row r="240" spans="4:23" ht="22" customHeight="1"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T240" s="178"/>
      <c r="U240" s="178"/>
      <c r="V240" s="178"/>
      <c r="W240" s="178"/>
    </row>
    <row r="241" spans="4:23" ht="22" customHeight="1"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T241" s="178"/>
      <c r="U241" s="178"/>
      <c r="V241" s="178"/>
      <c r="W241" s="178"/>
    </row>
    <row r="242" spans="4:23" ht="22" customHeight="1"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T242" s="178"/>
      <c r="U242" s="178"/>
      <c r="V242" s="178"/>
      <c r="W242" s="178"/>
    </row>
    <row r="243" spans="4:23" ht="22" customHeight="1"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T243" s="178"/>
      <c r="U243" s="178"/>
      <c r="V243" s="178"/>
      <c r="W243" s="178"/>
    </row>
    <row r="244" spans="4:23" ht="22" customHeight="1"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T244" s="178"/>
      <c r="U244" s="178"/>
      <c r="V244" s="178"/>
      <c r="W244" s="178"/>
    </row>
    <row r="245" spans="4:23" ht="22" customHeight="1"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T245" s="178"/>
      <c r="U245" s="178"/>
      <c r="V245" s="178"/>
      <c r="W245" s="178"/>
    </row>
    <row r="246" spans="4:23" ht="22" customHeight="1"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T246" s="178"/>
      <c r="U246" s="178"/>
      <c r="V246" s="178"/>
      <c r="W246" s="178"/>
    </row>
    <row r="247" spans="4:23" ht="22" customHeight="1"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T247" s="178"/>
      <c r="U247" s="178"/>
      <c r="V247" s="178"/>
      <c r="W247" s="178"/>
    </row>
    <row r="248" spans="4:23" ht="22" customHeight="1"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T248" s="178"/>
      <c r="U248" s="178"/>
      <c r="V248" s="178"/>
      <c r="W248" s="178"/>
    </row>
    <row r="249" spans="4:23" ht="22" customHeight="1"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T249" s="178"/>
      <c r="U249" s="178"/>
      <c r="V249" s="178"/>
      <c r="W249" s="178"/>
    </row>
    <row r="250" spans="4:23" ht="22" customHeight="1"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T250" s="178"/>
      <c r="U250" s="178"/>
      <c r="V250" s="178"/>
      <c r="W250" s="178"/>
    </row>
    <row r="251" spans="4:23" ht="22" customHeight="1"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T251" s="178"/>
      <c r="U251" s="178"/>
      <c r="V251" s="178"/>
      <c r="W251" s="178"/>
    </row>
    <row r="252" spans="4:23" ht="22" customHeight="1"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T252" s="178"/>
      <c r="U252" s="178"/>
      <c r="V252" s="178"/>
      <c r="W252" s="178"/>
    </row>
    <row r="253" spans="4:23" ht="22" customHeight="1"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T253" s="178"/>
      <c r="U253" s="178"/>
      <c r="V253" s="178"/>
      <c r="W253" s="178"/>
    </row>
    <row r="254" spans="4:23" ht="22" customHeight="1"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T254" s="178"/>
      <c r="U254" s="178"/>
      <c r="V254" s="178"/>
      <c r="W254" s="178"/>
    </row>
    <row r="255" spans="4:23" ht="22" customHeight="1"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T255" s="178"/>
      <c r="U255" s="178"/>
      <c r="V255" s="178"/>
      <c r="W255" s="178"/>
    </row>
    <row r="256" spans="4:23" ht="22" customHeight="1"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T256" s="178"/>
      <c r="U256" s="178"/>
      <c r="V256" s="178"/>
      <c r="W256" s="178"/>
    </row>
    <row r="257" spans="4:23" ht="22" customHeight="1"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T257" s="178"/>
      <c r="U257" s="178"/>
      <c r="V257" s="178"/>
      <c r="W257" s="178"/>
    </row>
    <row r="258" spans="4:23" ht="22" customHeight="1"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T258" s="178"/>
      <c r="U258" s="178"/>
      <c r="V258" s="178"/>
      <c r="W258" s="178"/>
    </row>
    <row r="259" spans="4:23" ht="22" customHeight="1"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T259" s="178"/>
      <c r="U259" s="178"/>
      <c r="V259" s="178"/>
      <c r="W259" s="178"/>
    </row>
    <row r="260" spans="4:23" ht="22" customHeight="1"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T260" s="178"/>
      <c r="U260" s="178"/>
      <c r="V260" s="178"/>
      <c r="W260" s="178"/>
    </row>
    <row r="261" spans="4:23" ht="22" customHeight="1"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T261" s="178"/>
      <c r="U261" s="178"/>
      <c r="V261" s="178"/>
      <c r="W261" s="178"/>
    </row>
    <row r="262" spans="4:23" ht="22" customHeight="1"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T262" s="178"/>
      <c r="U262" s="178"/>
      <c r="V262" s="178"/>
      <c r="W262" s="178"/>
    </row>
    <row r="263" spans="4:23" ht="22" customHeight="1"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T263" s="178"/>
      <c r="U263" s="178"/>
      <c r="V263" s="178"/>
      <c r="W263" s="178"/>
    </row>
    <row r="264" spans="4:23" ht="22" customHeight="1"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T264" s="178"/>
      <c r="U264" s="178"/>
      <c r="V264" s="178"/>
      <c r="W264" s="178"/>
    </row>
    <row r="265" spans="4:23" ht="22" customHeight="1"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T265" s="178"/>
      <c r="U265" s="178"/>
      <c r="V265" s="178"/>
      <c r="W265" s="178"/>
    </row>
    <row r="266" spans="4:23" ht="22" customHeight="1"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T266" s="178"/>
      <c r="U266" s="178"/>
      <c r="V266" s="178"/>
      <c r="W266" s="178"/>
    </row>
    <row r="267" spans="4:23" ht="22" customHeight="1"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T267" s="178"/>
      <c r="U267" s="178"/>
      <c r="V267" s="178"/>
      <c r="W267" s="178"/>
    </row>
    <row r="268" spans="4:23" ht="22" customHeight="1"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T268" s="178"/>
      <c r="U268" s="178"/>
      <c r="V268" s="178"/>
      <c r="W268" s="178"/>
    </row>
    <row r="269" spans="4:23" ht="22" customHeight="1"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T269" s="178"/>
      <c r="U269" s="178"/>
      <c r="V269" s="178"/>
      <c r="W269" s="178"/>
    </row>
    <row r="270" spans="4:23" ht="22" customHeight="1"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T270" s="178"/>
      <c r="U270" s="178"/>
      <c r="V270" s="178"/>
      <c r="W270" s="178"/>
    </row>
    <row r="271" spans="4:23" ht="22" customHeight="1"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T271" s="178"/>
      <c r="U271" s="178"/>
      <c r="V271" s="178"/>
      <c r="W271" s="178"/>
    </row>
    <row r="272" spans="4:23" ht="22" customHeight="1"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T272" s="178"/>
      <c r="U272" s="178"/>
      <c r="V272" s="178"/>
      <c r="W272" s="178"/>
    </row>
    <row r="273" spans="4:23" ht="22" customHeight="1"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T273" s="178"/>
      <c r="U273" s="178"/>
      <c r="V273" s="178"/>
      <c r="W273" s="178"/>
    </row>
    <row r="274" spans="4:23" ht="22" customHeight="1"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T274" s="178"/>
      <c r="U274" s="178"/>
      <c r="V274" s="178"/>
      <c r="W274" s="178"/>
    </row>
    <row r="275" spans="4:23" ht="22" customHeight="1"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T275" s="178"/>
      <c r="U275" s="178"/>
      <c r="V275" s="178"/>
      <c r="W275" s="178"/>
    </row>
    <row r="276" spans="4:23" ht="22" customHeight="1"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T276" s="178"/>
      <c r="U276" s="178"/>
      <c r="V276" s="178"/>
      <c r="W276" s="178"/>
    </row>
    <row r="277" spans="4:23" ht="22" customHeight="1"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T277" s="178"/>
      <c r="U277" s="178"/>
      <c r="V277" s="178"/>
      <c r="W277" s="178"/>
    </row>
    <row r="278" spans="4:23" ht="22" customHeight="1"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T278" s="178"/>
      <c r="U278" s="178"/>
      <c r="V278" s="178"/>
      <c r="W278" s="178"/>
    </row>
    <row r="279" spans="4:23" ht="22" customHeight="1"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T279" s="178"/>
      <c r="U279" s="178"/>
      <c r="V279" s="178"/>
      <c r="W279" s="178"/>
    </row>
    <row r="280" spans="4:23" ht="22" customHeight="1"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T280" s="178"/>
      <c r="U280" s="178"/>
      <c r="V280" s="178"/>
      <c r="W280" s="178"/>
    </row>
    <row r="281" spans="4:23" ht="22" customHeight="1"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T281" s="178"/>
      <c r="U281" s="178"/>
      <c r="V281" s="178"/>
      <c r="W281" s="178"/>
    </row>
    <row r="282" spans="4:23" ht="22" customHeight="1"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T282" s="178"/>
      <c r="U282" s="178"/>
      <c r="V282" s="178"/>
      <c r="W282" s="178"/>
    </row>
    <row r="283" spans="4:23" ht="22" customHeight="1"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T283" s="178"/>
      <c r="U283" s="178"/>
      <c r="V283" s="178"/>
      <c r="W283" s="178"/>
    </row>
    <row r="284" spans="4:23" ht="22" customHeight="1"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T284" s="178"/>
      <c r="U284" s="178"/>
      <c r="V284" s="178"/>
      <c r="W284" s="178"/>
    </row>
    <row r="285" spans="4:23" ht="22" customHeight="1"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T285" s="178"/>
      <c r="U285" s="178"/>
      <c r="V285" s="178"/>
      <c r="W285" s="178"/>
    </row>
    <row r="286" spans="4:23" ht="22" customHeight="1"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T286" s="178"/>
      <c r="U286" s="178"/>
      <c r="V286" s="178"/>
      <c r="W286" s="178"/>
    </row>
    <row r="287" spans="4:23" ht="22" customHeight="1"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T287" s="178"/>
      <c r="U287" s="178"/>
      <c r="V287" s="178"/>
      <c r="W287" s="178"/>
    </row>
    <row r="288" spans="4:23" ht="22" customHeight="1"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T288" s="178"/>
      <c r="U288" s="178"/>
      <c r="V288" s="178"/>
      <c r="W288" s="178"/>
    </row>
    <row r="289" spans="4:23" ht="22" customHeight="1"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T289" s="178"/>
      <c r="U289" s="178"/>
      <c r="V289" s="178"/>
      <c r="W289" s="178"/>
    </row>
    <row r="290" spans="4:23" ht="22" customHeight="1"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T290" s="178"/>
      <c r="U290" s="178"/>
      <c r="V290" s="178"/>
      <c r="W290" s="178"/>
    </row>
    <row r="291" spans="4:23" ht="22" customHeight="1"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T291" s="178"/>
      <c r="U291" s="178"/>
      <c r="V291" s="178"/>
      <c r="W291" s="178"/>
    </row>
    <row r="292" spans="4:23" ht="22" customHeight="1"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T292" s="178"/>
      <c r="U292" s="178"/>
      <c r="V292" s="178"/>
      <c r="W292" s="178"/>
    </row>
    <row r="293" spans="4:23" ht="22" customHeight="1"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T293" s="178"/>
      <c r="U293" s="178"/>
      <c r="V293" s="178"/>
      <c r="W293" s="178"/>
    </row>
    <row r="294" spans="4:23" ht="22" customHeight="1"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T294" s="178"/>
      <c r="U294" s="178"/>
      <c r="V294" s="178"/>
      <c r="W294" s="178"/>
    </row>
    <row r="295" spans="4:23" ht="22" customHeight="1"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T295" s="178"/>
      <c r="U295" s="178"/>
      <c r="V295" s="178"/>
      <c r="W295" s="178"/>
    </row>
    <row r="296" spans="4:23" ht="22" customHeight="1"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T296" s="178"/>
      <c r="U296" s="178"/>
      <c r="V296" s="178"/>
      <c r="W296" s="178"/>
    </row>
    <row r="297" spans="4:23" ht="22" customHeight="1"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T297" s="178"/>
      <c r="U297" s="178"/>
      <c r="V297" s="178"/>
      <c r="W297" s="178"/>
    </row>
    <row r="298" spans="4:23" ht="22" customHeight="1"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T298" s="178"/>
      <c r="U298" s="178"/>
      <c r="V298" s="178"/>
      <c r="W298" s="178"/>
    </row>
    <row r="299" spans="4:23" ht="22" customHeight="1"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T299" s="178"/>
      <c r="U299" s="178"/>
      <c r="V299" s="178"/>
      <c r="W299" s="178"/>
    </row>
    <row r="300" spans="4:23" ht="22" customHeight="1"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T300" s="178"/>
      <c r="U300" s="178"/>
      <c r="V300" s="178"/>
      <c r="W300" s="178"/>
    </row>
    <row r="301" spans="4:23" ht="22" customHeight="1"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T301" s="178"/>
      <c r="U301" s="178"/>
      <c r="V301" s="178"/>
      <c r="W301" s="178"/>
    </row>
    <row r="302" spans="4:23" ht="22" customHeight="1"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T302" s="178"/>
      <c r="U302" s="178"/>
      <c r="V302" s="178"/>
      <c r="W302" s="178"/>
    </row>
    <row r="303" spans="4:23" ht="22" customHeight="1"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T303" s="178"/>
      <c r="U303" s="178"/>
      <c r="V303" s="178"/>
      <c r="W303" s="178"/>
    </row>
    <row r="304" spans="4:23" ht="22" customHeight="1"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T304" s="178"/>
      <c r="U304" s="178"/>
      <c r="V304" s="178"/>
      <c r="W304" s="178"/>
    </row>
    <row r="305" spans="4:23" ht="22" customHeight="1"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T305" s="178"/>
      <c r="U305" s="178"/>
      <c r="V305" s="178"/>
      <c r="W305" s="178"/>
    </row>
    <row r="306" spans="4:23" ht="22" customHeight="1"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T306" s="178"/>
      <c r="U306" s="178"/>
      <c r="V306" s="178"/>
      <c r="W306" s="178"/>
    </row>
    <row r="307" spans="4:23" ht="22" customHeight="1"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T307" s="178"/>
      <c r="U307" s="178"/>
      <c r="V307" s="178"/>
      <c r="W307" s="178"/>
    </row>
    <row r="308" spans="4:23" ht="22" customHeight="1"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T308" s="178"/>
      <c r="U308" s="178"/>
      <c r="V308" s="178"/>
      <c r="W308" s="178"/>
    </row>
    <row r="309" spans="4:23" ht="22" customHeight="1"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T309" s="178"/>
      <c r="U309" s="178"/>
      <c r="V309" s="178"/>
      <c r="W309" s="178"/>
    </row>
    <row r="310" spans="4:23" ht="22" customHeight="1"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T310" s="178"/>
      <c r="U310" s="178"/>
      <c r="V310" s="178"/>
      <c r="W310" s="178"/>
    </row>
    <row r="311" spans="4:23" ht="22" customHeight="1"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T311" s="178"/>
      <c r="U311" s="178"/>
      <c r="V311" s="178"/>
      <c r="W311" s="178"/>
    </row>
    <row r="312" spans="4:23" ht="22" customHeight="1"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T312" s="178"/>
      <c r="U312" s="178"/>
      <c r="V312" s="178"/>
      <c r="W312" s="178"/>
    </row>
    <row r="313" spans="4:23" ht="22" customHeight="1"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T313" s="178"/>
      <c r="U313" s="178"/>
      <c r="V313" s="178"/>
      <c r="W313" s="178"/>
    </row>
    <row r="314" spans="4:23" ht="22" customHeight="1"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T314" s="178"/>
      <c r="U314" s="178"/>
      <c r="V314" s="178"/>
      <c r="W314" s="178"/>
    </row>
    <row r="315" spans="4:23" ht="22" customHeight="1"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T315" s="178"/>
      <c r="U315" s="178"/>
      <c r="V315" s="178"/>
      <c r="W315" s="178"/>
    </row>
    <row r="316" spans="4:23" ht="22" customHeight="1"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T316" s="178"/>
      <c r="U316" s="178"/>
      <c r="V316" s="178"/>
      <c r="W316" s="178"/>
    </row>
    <row r="317" spans="4:23" ht="22" customHeight="1"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T317" s="178"/>
      <c r="U317" s="178"/>
      <c r="V317" s="178"/>
      <c r="W317" s="178"/>
    </row>
    <row r="318" spans="4:23" ht="22" customHeight="1"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T318" s="178"/>
      <c r="U318" s="178"/>
      <c r="V318" s="178"/>
      <c r="W318" s="178"/>
    </row>
    <row r="319" spans="4:23" ht="22" customHeight="1"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T319" s="178"/>
      <c r="U319" s="178"/>
      <c r="V319" s="178"/>
      <c r="W319" s="178"/>
    </row>
    <row r="320" spans="4:23" ht="22" customHeight="1"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T320" s="178"/>
      <c r="U320" s="178"/>
      <c r="V320" s="178"/>
      <c r="W320" s="178"/>
    </row>
    <row r="321" spans="4:23" ht="22" customHeight="1"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T321" s="178"/>
      <c r="U321" s="178"/>
      <c r="V321" s="178"/>
      <c r="W321" s="178"/>
    </row>
    <row r="322" spans="4:23" ht="22" customHeight="1"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T322" s="178"/>
      <c r="U322" s="178"/>
      <c r="V322" s="178"/>
      <c r="W322" s="178"/>
    </row>
    <row r="323" spans="4:23" ht="22" customHeight="1"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T323" s="178"/>
      <c r="U323" s="178"/>
      <c r="V323" s="178"/>
      <c r="W323" s="178"/>
    </row>
    <row r="324" spans="4:23" ht="22" customHeight="1"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T324" s="178"/>
      <c r="U324" s="178"/>
      <c r="V324" s="178"/>
      <c r="W324" s="178"/>
    </row>
    <row r="325" spans="4:23" ht="22" customHeight="1"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T325" s="178"/>
      <c r="U325" s="178"/>
      <c r="V325" s="178"/>
      <c r="W325" s="178"/>
    </row>
    <row r="326" spans="4:23" ht="22" customHeight="1"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T326" s="178"/>
      <c r="U326" s="178"/>
      <c r="V326" s="178"/>
      <c r="W326" s="178"/>
    </row>
    <row r="327" spans="4:23" ht="22" customHeight="1"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T327" s="178"/>
      <c r="U327" s="178"/>
      <c r="V327" s="178"/>
      <c r="W327" s="178"/>
    </row>
    <row r="328" spans="4:23" ht="22" customHeight="1"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T328" s="178"/>
      <c r="U328" s="178"/>
      <c r="V328" s="178"/>
      <c r="W328" s="178"/>
    </row>
    <row r="329" spans="4:23" ht="22" customHeight="1"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T329" s="178"/>
      <c r="U329" s="178"/>
      <c r="V329" s="178"/>
      <c r="W329" s="178"/>
    </row>
    <row r="330" spans="4:23" ht="22" customHeight="1"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T330" s="178"/>
      <c r="U330" s="178"/>
      <c r="V330" s="178"/>
      <c r="W330" s="178"/>
    </row>
    <row r="331" spans="4:23" ht="22" customHeight="1"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T331" s="178"/>
      <c r="U331" s="178"/>
      <c r="V331" s="178"/>
      <c r="W331" s="178"/>
    </row>
    <row r="332" spans="4:23" ht="22" customHeight="1"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T332" s="178"/>
      <c r="U332" s="178"/>
      <c r="V332" s="178"/>
      <c r="W332" s="178"/>
    </row>
    <row r="333" spans="4:23" ht="22" customHeight="1"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T333" s="178"/>
      <c r="U333" s="178"/>
      <c r="V333" s="178"/>
      <c r="W333" s="178"/>
    </row>
    <row r="334" spans="4:23" ht="22" customHeight="1"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T334" s="178"/>
      <c r="U334" s="178"/>
      <c r="V334" s="178"/>
      <c r="W334" s="178"/>
    </row>
    <row r="335" spans="4:23" ht="22" customHeight="1"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T335" s="178"/>
      <c r="U335" s="178"/>
      <c r="V335" s="178"/>
      <c r="W335" s="178"/>
    </row>
    <row r="336" spans="4:23" ht="22" customHeight="1"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T336" s="178"/>
      <c r="U336" s="178"/>
      <c r="V336" s="178"/>
      <c r="W336" s="178"/>
    </row>
    <row r="337" spans="4:23" ht="22" customHeight="1"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T337" s="178"/>
      <c r="U337" s="178"/>
      <c r="V337" s="178"/>
      <c r="W337" s="178"/>
    </row>
    <row r="338" spans="4:23" ht="22" customHeight="1"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T338" s="178"/>
      <c r="U338" s="178"/>
      <c r="V338" s="178"/>
      <c r="W338" s="178"/>
    </row>
    <row r="339" spans="4:23" ht="22" customHeight="1"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T339" s="178"/>
      <c r="U339" s="178"/>
      <c r="V339" s="178"/>
      <c r="W339" s="178"/>
    </row>
    <row r="340" spans="4:23" ht="22" customHeight="1"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T340" s="178"/>
      <c r="U340" s="178"/>
      <c r="V340" s="178"/>
      <c r="W340" s="178"/>
    </row>
    <row r="341" spans="4:23" ht="22" customHeight="1"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T341" s="178"/>
      <c r="U341" s="178"/>
      <c r="V341" s="178"/>
      <c r="W341" s="178"/>
    </row>
    <row r="342" spans="4:23" ht="22" customHeight="1"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T342" s="178"/>
      <c r="U342" s="178"/>
      <c r="V342" s="178"/>
      <c r="W342" s="178"/>
    </row>
    <row r="343" spans="4:23" ht="22" customHeight="1"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T343" s="178"/>
      <c r="U343" s="178"/>
      <c r="V343" s="178"/>
      <c r="W343" s="178"/>
    </row>
    <row r="344" spans="4:23" ht="22" customHeight="1"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T344" s="178"/>
      <c r="U344" s="178"/>
      <c r="V344" s="178"/>
      <c r="W344" s="178"/>
    </row>
    <row r="345" spans="4:23" ht="22" customHeight="1"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T345" s="178"/>
      <c r="U345" s="178"/>
      <c r="V345" s="178"/>
      <c r="W345" s="178"/>
    </row>
    <row r="346" spans="4:23" ht="22" customHeight="1"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T346" s="178"/>
      <c r="U346" s="178"/>
      <c r="V346" s="178"/>
      <c r="W346" s="178"/>
    </row>
    <row r="347" spans="4:23" ht="22" customHeight="1"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T347" s="178"/>
      <c r="U347" s="178"/>
      <c r="V347" s="178"/>
      <c r="W347" s="178"/>
    </row>
    <row r="348" spans="4:23" ht="22" customHeight="1"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T348" s="178"/>
      <c r="U348" s="178"/>
      <c r="V348" s="178"/>
      <c r="W348" s="178"/>
    </row>
    <row r="349" spans="4:23" ht="22" customHeight="1"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T349" s="178"/>
      <c r="U349" s="178"/>
      <c r="V349" s="178"/>
      <c r="W349" s="178"/>
    </row>
    <row r="350" spans="4:23" ht="22" customHeight="1"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T350" s="178"/>
      <c r="U350" s="178"/>
      <c r="V350" s="178"/>
      <c r="W350" s="178"/>
    </row>
    <row r="351" spans="4:23" ht="22" customHeight="1"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T351" s="178"/>
      <c r="U351" s="178"/>
      <c r="V351" s="178"/>
      <c r="W351" s="178"/>
    </row>
    <row r="352" spans="4:23" ht="22" customHeight="1"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T352" s="178"/>
      <c r="U352" s="178"/>
      <c r="V352" s="178"/>
      <c r="W352" s="178"/>
    </row>
    <row r="353" spans="4:23" ht="22" customHeight="1"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T353" s="178"/>
      <c r="U353" s="178"/>
      <c r="V353" s="178"/>
      <c r="W353" s="178"/>
    </row>
    <row r="354" spans="4:23" ht="22" customHeight="1"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T354" s="178"/>
      <c r="U354" s="178"/>
      <c r="V354" s="178"/>
      <c r="W354" s="178"/>
    </row>
    <row r="355" spans="4:23" ht="22" customHeight="1"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T355" s="178"/>
      <c r="U355" s="178"/>
      <c r="V355" s="178"/>
      <c r="W355" s="178"/>
    </row>
    <row r="356" spans="4:23" ht="22" customHeight="1"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T356" s="178"/>
      <c r="U356" s="178"/>
      <c r="V356" s="178"/>
      <c r="W356" s="178"/>
    </row>
    <row r="357" spans="4:23" ht="22" customHeight="1"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T357" s="178"/>
      <c r="U357" s="178"/>
      <c r="V357" s="178"/>
      <c r="W357" s="178"/>
    </row>
    <row r="358" spans="4:23" ht="22" customHeight="1"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T358" s="178"/>
      <c r="U358" s="178"/>
      <c r="V358" s="178"/>
      <c r="W358" s="178"/>
    </row>
    <row r="359" spans="4:23" ht="22" customHeight="1"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T359" s="178"/>
      <c r="U359" s="178"/>
      <c r="V359" s="178"/>
      <c r="W359" s="178"/>
    </row>
    <row r="360" spans="4:23" ht="22" customHeight="1"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T360" s="178"/>
      <c r="U360" s="178"/>
      <c r="V360" s="178"/>
      <c r="W360" s="178"/>
    </row>
    <row r="361" spans="4:23" ht="22" customHeight="1"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T361" s="178"/>
      <c r="U361" s="178"/>
      <c r="V361" s="178"/>
      <c r="W361" s="178"/>
    </row>
    <row r="362" spans="4:23" ht="22" customHeight="1"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T362" s="178"/>
      <c r="U362" s="178"/>
      <c r="V362" s="178"/>
      <c r="W362" s="178"/>
    </row>
    <row r="363" spans="4:23" ht="22" customHeight="1"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T363" s="178"/>
      <c r="U363" s="178"/>
      <c r="V363" s="178"/>
      <c r="W363" s="178"/>
    </row>
    <row r="364" spans="4:23" ht="22" customHeight="1"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T364" s="178"/>
      <c r="U364" s="178"/>
      <c r="V364" s="178"/>
      <c r="W364" s="178"/>
    </row>
    <row r="365" spans="4:23" ht="22" customHeight="1"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T365" s="178"/>
      <c r="U365" s="178"/>
      <c r="V365" s="178"/>
      <c r="W365" s="178"/>
    </row>
    <row r="366" spans="4:23" ht="22" customHeight="1"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T366" s="178"/>
      <c r="U366" s="178"/>
      <c r="V366" s="178"/>
      <c r="W366" s="178"/>
    </row>
    <row r="367" spans="4:23" ht="22" customHeight="1"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T367" s="178"/>
      <c r="U367" s="178"/>
      <c r="V367" s="178"/>
      <c r="W367" s="178"/>
    </row>
    <row r="368" spans="4:23" ht="22" customHeight="1"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T368" s="178"/>
      <c r="U368" s="178"/>
      <c r="V368" s="178"/>
      <c r="W368" s="178"/>
    </row>
    <row r="369" spans="4:23" ht="22" customHeight="1"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T369" s="178"/>
      <c r="U369" s="178"/>
      <c r="V369" s="178"/>
      <c r="W369" s="178"/>
    </row>
    <row r="370" spans="4:23" ht="22" customHeight="1"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T370" s="178"/>
      <c r="U370" s="178"/>
      <c r="V370" s="178"/>
      <c r="W370" s="178"/>
    </row>
    <row r="371" spans="4:23" ht="22" customHeight="1"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T371" s="178"/>
      <c r="U371" s="178"/>
      <c r="V371" s="178"/>
      <c r="W371" s="178"/>
    </row>
    <row r="372" spans="4:23" ht="22" customHeight="1"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T372" s="178"/>
      <c r="U372" s="178"/>
      <c r="V372" s="178"/>
      <c r="W372" s="178"/>
    </row>
    <row r="373" spans="4:23" ht="22" customHeight="1"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T373" s="178"/>
      <c r="U373" s="178"/>
      <c r="V373" s="178"/>
      <c r="W373" s="178"/>
    </row>
    <row r="374" spans="4:23" ht="22" customHeight="1"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T374" s="178"/>
      <c r="U374" s="178"/>
      <c r="V374" s="178"/>
      <c r="W374" s="178"/>
    </row>
    <row r="375" spans="4:23" ht="22" customHeight="1"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T375" s="178"/>
      <c r="U375" s="178"/>
      <c r="V375" s="178"/>
      <c r="W375" s="178"/>
    </row>
    <row r="376" spans="4:23" ht="22" customHeight="1"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T376" s="178"/>
      <c r="U376" s="178"/>
      <c r="V376" s="178"/>
      <c r="W376" s="178"/>
    </row>
    <row r="377" spans="4:23" ht="22" customHeight="1"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T377" s="178"/>
      <c r="U377" s="178"/>
      <c r="V377" s="178"/>
      <c r="W377" s="178"/>
    </row>
    <row r="378" spans="4:23" ht="22" customHeight="1"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T378" s="178"/>
      <c r="U378" s="178"/>
      <c r="V378" s="178"/>
      <c r="W378" s="178"/>
    </row>
    <row r="379" spans="4:23" ht="22" customHeight="1"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T379" s="178"/>
      <c r="U379" s="178"/>
      <c r="V379" s="178"/>
      <c r="W379" s="178"/>
    </row>
    <row r="380" spans="4:23" ht="22" customHeight="1"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T380" s="178"/>
      <c r="U380" s="178"/>
      <c r="V380" s="178"/>
      <c r="W380" s="178"/>
    </row>
    <row r="381" spans="4:23" ht="22" customHeight="1"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T381" s="178"/>
      <c r="U381" s="178"/>
      <c r="V381" s="178"/>
      <c r="W381" s="178"/>
    </row>
    <row r="382" spans="4:23" ht="22" customHeight="1"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T382" s="178"/>
      <c r="U382" s="178"/>
      <c r="V382" s="178"/>
      <c r="W382" s="178"/>
    </row>
    <row r="383" spans="4:23" ht="22" customHeight="1"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T383" s="178"/>
      <c r="U383" s="178"/>
      <c r="V383" s="178"/>
      <c r="W383" s="178"/>
    </row>
    <row r="384" spans="4:23" ht="22" customHeight="1"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T384" s="178"/>
      <c r="U384" s="178"/>
      <c r="V384" s="178"/>
      <c r="W384" s="178"/>
    </row>
    <row r="385" spans="4:23" ht="22" customHeight="1"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T385" s="178"/>
      <c r="U385" s="178"/>
      <c r="V385" s="178"/>
      <c r="W385" s="178"/>
    </row>
    <row r="386" spans="4:23" ht="22" customHeight="1"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T386" s="178"/>
      <c r="U386" s="178"/>
      <c r="V386" s="178"/>
      <c r="W386" s="178"/>
    </row>
    <row r="387" spans="4:23" ht="22" customHeight="1"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T387" s="178"/>
      <c r="U387" s="178"/>
      <c r="V387" s="178"/>
      <c r="W387" s="178"/>
    </row>
    <row r="388" spans="4:23" ht="22" customHeight="1"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T388" s="178"/>
      <c r="U388" s="178"/>
      <c r="V388" s="178"/>
      <c r="W388" s="178"/>
    </row>
    <row r="389" spans="4:23" ht="22" customHeight="1"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T389" s="178"/>
      <c r="U389" s="178"/>
      <c r="V389" s="178"/>
      <c r="W389" s="178"/>
    </row>
    <row r="390" spans="4:23" ht="22" customHeight="1"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T390" s="178"/>
      <c r="U390" s="178"/>
      <c r="V390" s="178"/>
      <c r="W390" s="178"/>
    </row>
    <row r="391" spans="4:23" ht="22" customHeight="1"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T391" s="178"/>
      <c r="U391" s="178"/>
      <c r="V391" s="178"/>
      <c r="W391" s="178"/>
    </row>
    <row r="392" spans="4:23" ht="22" customHeight="1"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T392" s="178"/>
      <c r="U392" s="178"/>
      <c r="V392" s="178"/>
      <c r="W392" s="178"/>
    </row>
    <row r="393" spans="4:23" ht="22" customHeight="1"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T393" s="178"/>
      <c r="U393" s="178"/>
      <c r="V393" s="178"/>
      <c r="W393" s="178"/>
    </row>
    <row r="394" spans="4:23" ht="22" customHeight="1"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T394" s="178"/>
      <c r="U394" s="178"/>
      <c r="V394" s="178"/>
      <c r="W394" s="178"/>
    </row>
    <row r="395" spans="4:23" ht="22" customHeight="1"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T395" s="178"/>
      <c r="U395" s="178"/>
      <c r="V395" s="178"/>
      <c r="W395" s="178"/>
    </row>
    <row r="396" spans="4:23" ht="22" customHeight="1"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T396" s="178"/>
      <c r="U396" s="178"/>
      <c r="V396" s="178"/>
      <c r="W396" s="178"/>
    </row>
    <row r="397" spans="4:23" ht="22" customHeight="1"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T397" s="178"/>
      <c r="U397" s="178"/>
      <c r="V397" s="178"/>
      <c r="W397" s="178"/>
    </row>
    <row r="398" spans="4:23" ht="22" customHeight="1"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T398" s="178"/>
      <c r="U398" s="178"/>
      <c r="V398" s="178"/>
      <c r="W398" s="178"/>
    </row>
    <row r="399" spans="4:23" ht="22" customHeight="1"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T399" s="178"/>
      <c r="U399" s="178"/>
      <c r="V399" s="178"/>
      <c r="W399" s="178"/>
    </row>
    <row r="400" spans="4:23" ht="22" customHeight="1"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T400" s="178"/>
      <c r="U400" s="178"/>
      <c r="V400" s="178"/>
      <c r="W400" s="178"/>
    </row>
    <row r="401" spans="4:23" ht="22" customHeight="1"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T401" s="178"/>
      <c r="U401" s="178"/>
      <c r="V401" s="178"/>
      <c r="W401" s="178"/>
    </row>
    <row r="402" spans="4:23" ht="22" customHeight="1"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T402" s="178"/>
      <c r="U402" s="178"/>
      <c r="V402" s="178"/>
      <c r="W402" s="178"/>
    </row>
    <row r="403" spans="4:23" ht="22" customHeight="1"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T403" s="178"/>
      <c r="U403" s="178"/>
      <c r="V403" s="178"/>
      <c r="W403" s="178"/>
    </row>
    <row r="404" spans="4:23" ht="22" customHeight="1"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T404" s="178"/>
      <c r="U404" s="178"/>
      <c r="V404" s="178"/>
      <c r="W404" s="178"/>
    </row>
    <row r="405" spans="4:23" ht="22" customHeight="1"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T405" s="178"/>
      <c r="U405" s="178"/>
      <c r="V405" s="178"/>
      <c r="W405" s="178"/>
    </row>
    <row r="406" spans="4:23" ht="22" customHeight="1"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T406" s="178"/>
      <c r="U406" s="178"/>
      <c r="V406" s="178"/>
      <c r="W406" s="178"/>
    </row>
    <row r="407" spans="4:23" ht="22" customHeight="1"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T407" s="178"/>
      <c r="U407" s="178"/>
      <c r="V407" s="178"/>
      <c r="W407" s="178"/>
    </row>
    <row r="408" spans="4:23" ht="22" customHeight="1"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T408" s="178"/>
      <c r="U408" s="178"/>
      <c r="V408" s="178"/>
      <c r="W408" s="178"/>
    </row>
    <row r="409" spans="4:23" ht="22" customHeight="1"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T409" s="178"/>
      <c r="U409" s="178"/>
      <c r="V409" s="178"/>
      <c r="W409" s="178"/>
    </row>
    <row r="410" spans="4:23" ht="22" customHeight="1"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T410" s="178"/>
      <c r="U410" s="178"/>
      <c r="V410" s="178"/>
      <c r="W410" s="178"/>
    </row>
    <row r="411" spans="4:23" ht="22" customHeight="1"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T411" s="178"/>
      <c r="U411" s="178"/>
      <c r="V411" s="178"/>
      <c r="W411" s="178"/>
    </row>
    <row r="412" spans="4:23" ht="22" customHeight="1"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T412" s="178"/>
      <c r="U412" s="178"/>
      <c r="V412" s="178"/>
      <c r="W412" s="178"/>
    </row>
    <row r="413" spans="4:23" ht="22" customHeight="1"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T413" s="178"/>
      <c r="U413" s="178"/>
      <c r="V413" s="178"/>
      <c r="W413" s="178"/>
    </row>
    <row r="414" spans="4:23" ht="22" customHeight="1"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T414" s="178"/>
      <c r="U414" s="178"/>
      <c r="V414" s="178"/>
      <c r="W414" s="178"/>
    </row>
    <row r="415" spans="4:23" ht="22" customHeight="1"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T415" s="178"/>
      <c r="U415" s="178"/>
      <c r="V415" s="178"/>
      <c r="W415" s="178"/>
    </row>
    <row r="416" spans="4:23" ht="22" customHeight="1"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T416" s="178"/>
      <c r="U416" s="178"/>
      <c r="V416" s="178"/>
      <c r="W416" s="178"/>
    </row>
    <row r="417" spans="4:23" ht="22" customHeight="1"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T417" s="178"/>
      <c r="U417" s="178"/>
      <c r="V417" s="178"/>
      <c r="W417" s="178"/>
    </row>
    <row r="418" spans="4:23" ht="22" customHeight="1"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T418" s="178"/>
      <c r="U418" s="178"/>
      <c r="V418" s="178"/>
      <c r="W418" s="178"/>
    </row>
    <row r="419" spans="4:23" ht="22" customHeight="1"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T419" s="178"/>
      <c r="U419" s="178"/>
      <c r="V419" s="178"/>
      <c r="W419" s="178"/>
    </row>
    <row r="420" spans="4:23" ht="22" customHeight="1"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T420" s="178"/>
      <c r="U420" s="178"/>
      <c r="V420" s="178"/>
      <c r="W420" s="178"/>
    </row>
    <row r="421" spans="4:23" ht="22" customHeight="1"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T421" s="178"/>
      <c r="U421" s="178"/>
      <c r="V421" s="178"/>
      <c r="W421" s="178"/>
    </row>
    <row r="422" spans="4:23" ht="22" customHeight="1"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T422" s="178"/>
      <c r="U422" s="178"/>
      <c r="V422" s="178"/>
      <c r="W422" s="178"/>
    </row>
    <row r="423" spans="4:23" ht="22" customHeight="1"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T423" s="178"/>
      <c r="U423" s="178"/>
      <c r="V423" s="178"/>
      <c r="W423" s="178"/>
    </row>
    <row r="424" spans="4:23" ht="22" customHeight="1"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T424" s="178"/>
      <c r="U424" s="178"/>
      <c r="V424" s="178"/>
      <c r="W424" s="178"/>
    </row>
    <row r="425" spans="4:23" ht="22" customHeight="1"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T425" s="178"/>
      <c r="U425" s="178"/>
      <c r="V425" s="178"/>
      <c r="W425" s="178"/>
    </row>
    <row r="426" spans="4:23" ht="22" customHeight="1"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T426" s="178"/>
      <c r="U426" s="178"/>
      <c r="V426" s="178"/>
      <c r="W426" s="178"/>
    </row>
    <row r="427" spans="4:23" ht="22" customHeight="1"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T427" s="178"/>
      <c r="U427" s="178"/>
      <c r="V427" s="178"/>
      <c r="W427" s="178"/>
    </row>
    <row r="428" spans="4:23" ht="22" customHeight="1"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T428" s="178"/>
      <c r="U428" s="178"/>
      <c r="V428" s="178"/>
      <c r="W428" s="178"/>
    </row>
    <row r="429" spans="4:23" ht="22" customHeight="1"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T429" s="178"/>
      <c r="U429" s="178"/>
      <c r="V429" s="178"/>
      <c r="W429" s="178"/>
    </row>
    <row r="430" spans="4:23" ht="22" customHeight="1"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T430" s="178"/>
      <c r="U430" s="178"/>
      <c r="V430" s="178"/>
      <c r="W430" s="178"/>
    </row>
    <row r="431" spans="4:23" ht="22" customHeight="1"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T431" s="178"/>
      <c r="U431" s="178"/>
      <c r="V431" s="178"/>
      <c r="W431" s="178"/>
    </row>
    <row r="432" spans="4:23" ht="22" customHeight="1"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T432" s="178"/>
      <c r="U432" s="178"/>
      <c r="V432" s="178"/>
      <c r="W432" s="178"/>
    </row>
    <row r="433" spans="4:23" ht="22" customHeight="1"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T433" s="178"/>
      <c r="U433" s="178"/>
      <c r="V433" s="178"/>
      <c r="W433" s="178"/>
    </row>
    <row r="434" spans="4:23" ht="22" customHeight="1"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T434" s="178"/>
      <c r="U434" s="178"/>
      <c r="V434" s="178"/>
      <c r="W434" s="178"/>
    </row>
    <row r="435" spans="4:23" ht="22" customHeight="1"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T435" s="178"/>
      <c r="U435" s="178"/>
      <c r="V435" s="178"/>
      <c r="W435" s="178"/>
    </row>
    <row r="436" spans="4:23" ht="22" customHeight="1"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T436" s="178"/>
      <c r="U436" s="178"/>
      <c r="V436" s="178"/>
      <c r="W436" s="178"/>
    </row>
    <row r="437" spans="4:23" ht="22" customHeight="1"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T437" s="178"/>
      <c r="U437" s="178"/>
      <c r="V437" s="178"/>
      <c r="W437" s="178"/>
    </row>
    <row r="438" spans="4:23" ht="22" customHeight="1"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T438" s="178"/>
      <c r="U438" s="178"/>
      <c r="V438" s="178"/>
      <c r="W438" s="178"/>
    </row>
    <row r="439" spans="4:23" ht="22" customHeight="1"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T439" s="178"/>
      <c r="U439" s="178"/>
      <c r="V439" s="178"/>
      <c r="W439" s="178"/>
    </row>
    <row r="440" spans="4:23" ht="22" customHeight="1"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T440" s="178"/>
      <c r="U440" s="178"/>
      <c r="V440" s="178"/>
      <c r="W440" s="178"/>
    </row>
    <row r="441" spans="4:23" ht="22" customHeight="1"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T441" s="178"/>
      <c r="U441" s="178"/>
      <c r="V441" s="178"/>
      <c r="W441" s="178"/>
    </row>
    <row r="442" spans="4:23" ht="22" customHeight="1"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T442" s="178"/>
      <c r="U442" s="178"/>
      <c r="V442" s="178"/>
      <c r="W442" s="178"/>
    </row>
    <row r="443" spans="4:23" ht="22" customHeight="1"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T443" s="178"/>
      <c r="U443" s="178"/>
      <c r="V443" s="178"/>
      <c r="W443" s="178"/>
    </row>
    <row r="444" spans="4:23" ht="22" customHeight="1"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T444" s="178"/>
      <c r="U444" s="178"/>
      <c r="V444" s="178"/>
      <c r="W444" s="178"/>
    </row>
    <row r="445" spans="4:23" ht="22" customHeight="1"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T445" s="178"/>
      <c r="U445" s="178"/>
      <c r="V445" s="178"/>
      <c r="W445" s="178"/>
    </row>
    <row r="446" spans="4:23" ht="22" customHeight="1"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T446" s="178"/>
      <c r="U446" s="178"/>
      <c r="V446" s="178"/>
      <c r="W446" s="178"/>
    </row>
    <row r="447" spans="4:23" ht="22" customHeight="1"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T447" s="178"/>
      <c r="U447" s="178"/>
      <c r="V447" s="178"/>
      <c r="W447" s="178"/>
    </row>
    <row r="448" spans="4:23" ht="22" customHeight="1"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T448" s="178"/>
      <c r="U448" s="178"/>
      <c r="V448" s="178"/>
      <c r="W448" s="178"/>
    </row>
    <row r="449" spans="4:23" ht="22" customHeight="1"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T449" s="178"/>
      <c r="U449" s="178"/>
      <c r="V449" s="178"/>
      <c r="W449" s="178"/>
    </row>
    <row r="450" spans="4:23" ht="22" customHeight="1"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T450" s="178"/>
      <c r="U450" s="178"/>
      <c r="V450" s="178"/>
      <c r="W450" s="178"/>
    </row>
    <row r="451" spans="4:23" ht="22" customHeight="1"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T451" s="178"/>
      <c r="U451" s="178"/>
      <c r="V451" s="178"/>
      <c r="W451" s="178"/>
    </row>
    <row r="452" spans="4:23" ht="22" customHeight="1"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T452" s="178"/>
      <c r="U452" s="178"/>
      <c r="V452" s="178"/>
      <c r="W452" s="178"/>
    </row>
    <row r="453" spans="4:23" ht="22" customHeight="1"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T453" s="178"/>
      <c r="U453" s="178"/>
      <c r="V453" s="178"/>
      <c r="W453" s="178"/>
    </row>
    <row r="454" spans="4:23" ht="22" customHeight="1"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T454" s="178"/>
      <c r="U454" s="178"/>
      <c r="V454" s="178"/>
      <c r="W454" s="178"/>
    </row>
    <row r="455" spans="4:23" ht="22" customHeight="1"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T455" s="178"/>
      <c r="U455" s="178"/>
      <c r="V455" s="178"/>
      <c r="W455" s="178"/>
    </row>
    <row r="456" spans="4:23" ht="22" customHeight="1"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T456" s="178"/>
      <c r="U456" s="178"/>
      <c r="V456" s="178"/>
      <c r="W456" s="178"/>
    </row>
    <row r="457" spans="4:23" ht="22" customHeight="1"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T457" s="178"/>
      <c r="U457" s="178"/>
      <c r="V457" s="178"/>
      <c r="W457" s="178"/>
    </row>
    <row r="458" spans="4:23" ht="22" customHeight="1"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T458" s="178"/>
      <c r="U458" s="178"/>
      <c r="V458" s="178"/>
      <c r="W458" s="178"/>
    </row>
    <row r="459" spans="4:23" ht="22" customHeight="1"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T459" s="178"/>
      <c r="U459" s="178"/>
      <c r="V459" s="178"/>
      <c r="W459" s="178"/>
    </row>
    <row r="460" spans="4:23" ht="22" customHeight="1"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T460" s="178"/>
      <c r="U460" s="178"/>
      <c r="V460" s="178"/>
      <c r="W460" s="178"/>
    </row>
    <row r="461" spans="4:23" ht="22" customHeight="1"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T461" s="178"/>
      <c r="U461" s="178"/>
      <c r="V461" s="178"/>
      <c r="W461" s="178"/>
    </row>
    <row r="462" spans="4:23" ht="22" customHeight="1"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T462" s="178"/>
      <c r="U462" s="178"/>
      <c r="V462" s="178"/>
      <c r="W462" s="178"/>
    </row>
    <row r="463" spans="4:23" ht="22" customHeight="1"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T463" s="178"/>
      <c r="U463" s="178"/>
      <c r="V463" s="178"/>
      <c r="W463" s="178"/>
    </row>
    <row r="464" spans="4:23" ht="22" customHeight="1"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T464" s="178"/>
      <c r="U464" s="178"/>
      <c r="V464" s="178"/>
      <c r="W464" s="178"/>
    </row>
    <row r="465" spans="4:23" ht="22" customHeight="1"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T465" s="178"/>
      <c r="U465" s="178"/>
      <c r="V465" s="178"/>
      <c r="W465" s="178"/>
    </row>
    <row r="466" spans="4:23" ht="22" customHeight="1"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T466" s="178"/>
      <c r="U466" s="178"/>
      <c r="V466" s="178"/>
      <c r="W466" s="178"/>
    </row>
    <row r="467" spans="4:23" ht="22" customHeight="1"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T467" s="178"/>
      <c r="U467" s="178"/>
      <c r="V467" s="178"/>
      <c r="W467" s="178"/>
    </row>
    <row r="468" spans="4:23" ht="22" customHeight="1"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T468" s="178"/>
      <c r="U468" s="178"/>
      <c r="V468" s="178"/>
      <c r="W468" s="178"/>
    </row>
    <row r="469" spans="4:23" ht="22" customHeight="1"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T469" s="178"/>
      <c r="U469" s="178"/>
      <c r="V469" s="178"/>
      <c r="W469" s="178"/>
    </row>
    <row r="470" spans="4:23" ht="22" customHeight="1"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T470" s="178"/>
      <c r="U470" s="178"/>
      <c r="V470" s="178"/>
      <c r="W470" s="178"/>
    </row>
    <row r="471" spans="4:23" ht="22" customHeight="1"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T471" s="178"/>
      <c r="U471" s="178"/>
      <c r="V471" s="178"/>
      <c r="W471" s="178"/>
    </row>
    <row r="472" spans="4:23" ht="22" customHeight="1"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T472" s="178"/>
      <c r="U472" s="178"/>
      <c r="V472" s="178"/>
      <c r="W472" s="178"/>
    </row>
    <row r="473" spans="4:23" ht="22" customHeight="1"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T473" s="178"/>
      <c r="U473" s="178"/>
      <c r="V473" s="178"/>
      <c r="W473" s="178"/>
    </row>
    <row r="474" spans="4:23" ht="22" customHeight="1"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T474" s="178"/>
      <c r="U474" s="178"/>
      <c r="V474" s="178"/>
      <c r="W474" s="178"/>
    </row>
    <row r="475" spans="4:23" ht="22" customHeight="1"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T475" s="178"/>
      <c r="U475" s="178"/>
      <c r="V475" s="178"/>
      <c r="W475" s="178"/>
    </row>
    <row r="476" spans="4:23" ht="22" customHeight="1"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T476" s="178"/>
      <c r="U476" s="178"/>
      <c r="V476" s="178"/>
      <c r="W476" s="178"/>
    </row>
    <row r="477" spans="4:23" ht="22" customHeight="1"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T477" s="178"/>
      <c r="U477" s="178"/>
      <c r="V477" s="178"/>
      <c r="W477" s="178"/>
    </row>
    <row r="478" spans="4:23" ht="22" customHeight="1"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T478" s="178"/>
      <c r="U478" s="178"/>
      <c r="V478" s="178"/>
      <c r="W478" s="178"/>
    </row>
    <row r="479" spans="4:23" ht="22" customHeight="1"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T479" s="178"/>
      <c r="U479" s="178"/>
      <c r="V479" s="178"/>
      <c r="W479" s="178"/>
    </row>
    <row r="480" spans="4:23" ht="22" customHeight="1"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T480" s="178"/>
      <c r="U480" s="178"/>
      <c r="V480" s="178"/>
      <c r="W480" s="178"/>
    </row>
    <row r="481" spans="4:23" ht="22" customHeight="1"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T481" s="178"/>
      <c r="U481" s="178"/>
      <c r="V481" s="178"/>
      <c r="W481" s="178"/>
    </row>
    <row r="482" spans="4:23" ht="22" customHeight="1"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T482" s="178"/>
      <c r="U482" s="178"/>
      <c r="V482" s="178"/>
      <c r="W482" s="178"/>
    </row>
    <row r="483" spans="4:23" ht="22" customHeight="1"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T483" s="178"/>
      <c r="U483" s="178"/>
      <c r="V483" s="178"/>
      <c r="W483" s="178"/>
    </row>
    <row r="484" spans="4:23" ht="22" customHeight="1"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T484" s="178"/>
      <c r="U484" s="178"/>
      <c r="V484" s="178"/>
      <c r="W484" s="178"/>
    </row>
    <row r="485" spans="4:23" ht="22" customHeight="1"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T485" s="178"/>
      <c r="U485" s="178"/>
      <c r="V485" s="178"/>
      <c r="W485" s="178"/>
    </row>
    <row r="486" spans="4:23" ht="22" customHeight="1"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T486" s="178"/>
      <c r="U486" s="178"/>
      <c r="V486" s="178"/>
      <c r="W486" s="178"/>
    </row>
    <row r="487" spans="4:23" ht="22" customHeight="1"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T487" s="178"/>
      <c r="U487" s="178"/>
      <c r="V487" s="178"/>
      <c r="W487" s="178"/>
    </row>
    <row r="488" spans="4:23" ht="22" customHeight="1"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T488" s="178"/>
      <c r="U488" s="178"/>
      <c r="V488" s="178"/>
      <c r="W488" s="178"/>
    </row>
    <row r="489" spans="4:23" ht="22" customHeight="1"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T489" s="178"/>
      <c r="U489" s="178"/>
      <c r="V489" s="178"/>
      <c r="W489" s="178"/>
    </row>
    <row r="490" spans="4:23" ht="22" customHeight="1"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T490" s="178"/>
      <c r="U490" s="178"/>
      <c r="V490" s="178"/>
      <c r="W490" s="178"/>
    </row>
    <row r="491" spans="4:23" ht="22" customHeight="1"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T491" s="178"/>
      <c r="U491" s="178"/>
      <c r="V491" s="178"/>
      <c r="W491" s="178"/>
    </row>
    <row r="492" spans="4:23" ht="22" customHeight="1"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T492" s="178"/>
      <c r="U492" s="178"/>
      <c r="V492" s="178"/>
      <c r="W492" s="178"/>
    </row>
    <row r="493" spans="4:23" ht="22" customHeight="1"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T493" s="178"/>
      <c r="U493" s="178"/>
      <c r="V493" s="178"/>
      <c r="W493" s="178"/>
    </row>
    <row r="494" spans="4:23" ht="22" customHeight="1"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T494" s="178"/>
      <c r="U494" s="178"/>
      <c r="V494" s="178"/>
      <c r="W494" s="178"/>
    </row>
    <row r="495" spans="4:23" ht="22" customHeight="1"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T495" s="178"/>
      <c r="U495" s="178"/>
      <c r="V495" s="178"/>
      <c r="W495" s="178"/>
    </row>
    <row r="496" spans="4:23" ht="22" customHeight="1"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T496" s="178"/>
      <c r="U496" s="178"/>
      <c r="V496" s="178"/>
      <c r="W496" s="178"/>
    </row>
    <row r="497" spans="4:23" ht="22" customHeight="1"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T497" s="178"/>
      <c r="U497" s="178"/>
      <c r="V497" s="178"/>
      <c r="W497" s="178"/>
    </row>
    <row r="498" spans="4:23" ht="22" customHeight="1"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T498" s="178"/>
      <c r="U498" s="178"/>
      <c r="V498" s="178"/>
      <c r="W498" s="178"/>
    </row>
    <row r="499" spans="4:23" ht="22" customHeight="1"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T499" s="178"/>
      <c r="U499" s="178"/>
      <c r="V499" s="178"/>
      <c r="W499" s="178"/>
    </row>
    <row r="500" spans="4:23" ht="22" customHeight="1"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T500" s="178"/>
      <c r="U500" s="178"/>
      <c r="V500" s="178"/>
      <c r="W500" s="178"/>
    </row>
    <row r="501" spans="4:23" ht="22" customHeight="1"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T501" s="178"/>
      <c r="U501" s="178"/>
      <c r="V501" s="178"/>
      <c r="W501" s="178"/>
    </row>
    <row r="502" spans="4:23" ht="22" customHeight="1"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T502" s="178"/>
      <c r="U502" s="178"/>
      <c r="V502" s="178"/>
      <c r="W502" s="178"/>
    </row>
    <row r="503" spans="4:23" ht="22" customHeight="1"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T503" s="178"/>
      <c r="U503" s="178"/>
      <c r="V503" s="178"/>
      <c r="W503" s="178"/>
    </row>
    <row r="504" spans="4:23" ht="22" customHeight="1"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T504" s="178"/>
      <c r="U504" s="178"/>
      <c r="V504" s="178"/>
      <c r="W504" s="178"/>
    </row>
    <row r="505" spans="4:23" ht="22" customHeight="1"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T505" s="178"/>
      <c r="U505" s="178"/>
      <c r="V505" s="178"/>
      <c r="W505" s="178"/>
    </row>
    <row r="506" spans="4:23" ht="22" customHeight="1"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T506" s="178"/>
      <c r="U506" s="178"/>
      <c r="V506" s="178"/>
      <c r="W506" s="178"/>
    </row>
    <row r="507" spans="4:23" ht="22" customHeight="1"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T507" s="178"/>
      <c r="U507" s="178"/>
      <c r="V507" s="178"/>
      <c r="W507" s="178"/>
    </row>
    <row r="508" spans="4:23" ht="22" customHeight="1"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T508" s="178"/>
      <c r="U508" s="178"/>
      <c r="V508" s="178"/>
      <c r="W508" s="178"/>
    </row>
    <row r="509" spans="4:23" ht="22" customHeight="1"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T509" s="178"/>
      <c r="U509" s="178"/>
      <c r="V509" s="178"/>
      <c r="W509" s="178"/>
    </row>
    <row r="510" spans="4:23" ht="22" customHeight="1"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T510" s="178"/>
      <c r="U510" s="178"/>
      <c r="V510" s="178"/>
      <c r="W510" s="178"/>
    </row>
    <row r="511" spans="4:23" ht="22" customHeight="1"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T511" s="178"/>
      <c r="U511" s="178"/>
      <c r="V511" s="178"/>
      <c r="W511" s="178"/>
    </row>
    <row r="512" spans="4:23" ht="22" customHeight="1"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T512" s="178"/>
      <c r="U512" s="178"/>
      <c r="V512" s="178"/>
      <c r="W512" s="178"/>
    </row>
    <row r="513" spans="4:23" ht="22" customHeight="1"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T513" s="178"/>
      <c r="U513" s="178"/>
      <c r="V513" s="178"/>
      <c r="W513" s="178"/>
    </row>
    <row r="514" spans="4:23" ht="22" customHeight="1"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T514" s="178"/>
      <c r="U514" s="178"/>
      <c r="V514" s="178"/>
      <c r="W514" s="178"/>
    </row>
    <row r="515" spans="4:23" ht="22" customHeight="1"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T515" s="178"/>
      <c r="U515" s="178"/>
      <c r="V515" s="178"/>
      <c r="W515" s="178"/>
    </row>
    <row r="516" spans="4:23" ht="22" customHeight="1"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T516" s="178"/>
      <c r="U516" s="178"/>
      <c r="V516" s="178"/>
      <c r="W516" s="178"/>
    </row>
    <row r="517" spans="4:23" ht="22" customHeight="1"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T517" s="178"/>
      <c r="U517" s="178"/>
      <c r="V517" s="178"/>
      <c r="W517" s="178"/>
    </row>
    <row r="518" spans="4:23" ht="22" customHeight="1"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T518" s="178"/>
      <c r="U518" s="178"/>
      <c r="V518" s="178"/>
      <c r="W518" s="178"/>
    </row>
    <row r="519" spans="4:23" ht="22" customHeight="1"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T519" s="178"/>
      <c r="U519" s="178"/>
      <c r="V519" s="178"/>
      <c r="W519" s="178"/>
    </row>
    <row r="520" spans="4:23" ht="22" customHeight="1"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T520" s="178"/>
      <c r="U520" s="178"/>
      <c r="V520" s="178"/>
      <c r="W520" s="178"/>
    </row>
    <row r="521" spans="4:23" ht="22" customHeight="1"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T521" s="178"/>
      <c r="U521" s="178"/>
      <c r="V521" s="178"/>
      <c r="W521" s="178"/>
    </row>
    <row r="522" spans="4:23" ht="22" customHeight="1"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T522" s="178"/>
      <c r="U522" s="178"/>
      <c r="V522" s="178"/>
      <c r="W522" s="178"/>
    </row>
    <row r="523" spans="4:23" ht="22" customHeight="1"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T523" s="178"/>
      <c r="U523" s="178"/>
      <c r="V523" s="178"/>
      <c r="W523" s="178"/>
    </row>
    <row r="524" spans="4:23" ht="22" customHeight="1"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T524" s="178"/>
      <c r="U524" s="178"/>
      <c r="V524" s="178"/>
      <c r="W524" s="178"/>
    </row>
    <row r="525" spans="4:23" ht="22" customHeight="1"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T525" s="178"/>
      <c r="U525" s="178"/>
      <c r="V525" s="178"/>
      <c r="W525" s="178"/>
    </row>
    <row r="526" spans="4:23" ht="22" customHeight="1"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T526" s="178"/>
      <c r="U526" s="178"/>
      <c r="V526" s="178"/>
      <c r="W526" s="178"/>
    </row>
    <row r="527" spans="4:23" ht="22" customHeight="1"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T527" s="178"/>
      <c r="U527" s="178"/>
      <c r="V527" s="178"/>
      <c r="W527" s="178"/>
    </row>
    <row r="528" spans="4:23" ht="22" customHeight="1"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T528" s="178"/>
      <c r="U528" s="178"/>
      <c r="V528" s="178"/>
      <c r="W528" s="178"/>
    </row>
    <row r="529" spans="4:23" ht="22" customHeight="1"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T529" s="178"/>
      <c r="U529" s="178"/>
      <c r="V529" s="178"/>
      <c r="W529" s="178"/>
    </row>
    <row r="530" spans="4:23" ht="22" customHeight="1"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T530" s="178"/>
      <c r="U530" s="178"/>
      <c r="V530" s="178"/>
      <c r="W530" s="178"/>
    </row>
    <row r="531" spans="4:23" ht="22" customHeight="1"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T531" s="178"/>
      <c r="U531" s="178"/>
      <c r="V531" s="178"/>
      <c r="W531" s="178"/>
    </row>
    <row r="532" spans="4:23" ht="22" customHeight="1"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T532" s="178"/>
      <c r="U532" s="178"/>
      <c r="V532" s="178"/>
      <c r="W532" s="178"/>
    </row>
    <row r="533" spans="4:23" ht="22" customHeight="1"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T533" s="178"/>
      <c r="U533" s="178"/>
      <c r="V533" s="178"/>
      <c r="W533" s="178"/>
    </row>
    <row r="534" spans="4:23" ht="22" customHeight="1"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T534" s="178"/>
      <c r="U534" s="178"/>
      <c r="V534" s="178"/>
      <c r="W534" s="178"/>
    </row>
    <row r="535" spans="4:23" ht="22" customHeight="1"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T535" s="178"/>
      <c r="U535" s="178"/>
      <c r="V535" s="178"/>
      <c r="W535" s="178"/>
    </row>
    <row r="536" spans="4:23" ht="22" customHeight="1"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T536" s="178"/>
      <c r="U536" s="178"/>
      <c r="V536" s="178"/>
      <c r="W536" s="178"/>
    </row>
    <row r="537" spans="4:23" ht="22" customHeight="1"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T537" s="178"/>
      <c r="U537" s="178"/>
      <c r="V537" s="178"/>
      <c r="W537" s="178"/>
    </row>
    <row r="538" spans="4:23" ht="22" customHeight="1"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T538" s="178"/>
      <c r="U538" s="178"/>
      <c r="V538" s="178"/>
      <c r="W538" s="178"/>
    </row>
    <row r="539" spans="4:23" ht="22" customHeight="1"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T539" s="178"/>
      <c r="U539" s="178"/>
      <c r="V539" s="178"/>
      <c r="W539" s="178"/>
    </row>
    <row r="540" spans="4:23" ht="22" customHeight="1"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T540" s="178"/>
      <c r="U540" s="178"/>
      <c r="V540" s="178"/>
      <c r="W540" s="178"/>
    </row>
    <row r="541" spans="4:23" ht="22" customHeight="1"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T541" s="178"/>
      <c r="U541" s="178"/>
      <c r="V541" s="178"/>
      <c r="W541" s="178"/>
    </row>
    <row r="542" spans="4:23" ht="22" customHeight="1"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T542" s="178"/>
      <c r="U542" s="178"/>
      <c r="V542" s="178"/>
      <c r="W542" s="178"/>
    </row>
    <row r="543" spans="4:23" ht="22" customHeight="1"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T543" s="178"/>
      <c r="U543" s="178"/>
      <c r="V543" s="178"/>
      <c r="W543" s="178"/>
    </row>
    <row r="544" spans="4:23" ht="22" customHeight="1"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T544" s="178"/>
      <c r="U544" s="178"/>
      <c r="V544" s="178"/>
      <c r="W544" s="178"/>
    </row>
    <row r="545" spans="4:23" ht="22" customHeight="1"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T545" s="178"/>
      <c r="U545" s="178"/>
      <c r="V545" s="178"/>
      <c r="W545" s="178"/>
    </row>
    <row r="546" spans="4:23" ht="22" customHeight="1"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T546" s="178"/>
      <c r="U546" s="178"/>
      <c r="V546" s="178"/>
      <c r="W546" s="178"/>
    </row>
    <row r="547" spans="4:23" ht="22" customHeight="1"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T547" s="178"/>
      <c r="U547" s="178"/>
      <c r="V547" s="178"/>
      <c r="W547" s="178"/>
    </row>
    <row r="548" spans="4:23" ht="22" customHeight="1"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T548" s="178"/>
      <c r="U548" s="178"/>
      <c r="V548" s="178"/>
      <c r="W548" s="178"/>
    </row>
    <row r="549" spans="4:23" ht="22" customHeight="1"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T549" s="178"/>
      <c r="U549" s="178"/>
      <c r="V549" s="178"/>
      <c r="W549" s="178"/>
    </row>
    <row r="550" spans="4:23" ht="22" customHeight="1"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T550" s="178"/>
      <c r="U550" s="178"/>
      <c r="V550" s="178"/>
      <c r="W550" s="178"/>
    </row>
    <row r="551" spans="4:23" ht="22" customHeight="1"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T551" s="178"/>
      <c r="U551" s="178"/>
      <c r="V551" s="178"/>
      <c r="W551" s="178"/>
    </row>
    <row r="552" spans="4:23" ht="22" customHeight="1"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T552" s="178"/>
      <c r="U552" s="178"/>
      <c r="V552" s="178"/>
      <c r="W552" s="178"/>
    </row>
    <row r="553" spans="4:23" ht="22" customHeight="1"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T553" s="178"/>
      <c r="U553" s="178"/>
      <c r="V553" s="178"/>
      <c r="W553" s="178"/>
    </row>
    <row r="554" spans="4:23" ht="22" customHeight="1"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T554" s="178"/>
      <c r="U554" s="178"/>
      <c r="V554" s="178"/>
      <c r="W554" s="178"/>
    </row>
    <row r="555" spans="4:23" ht="22" customHeight="1"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T555" s="178"/>
      <c r="U555" s="178"/>
      <c r="V555" s="178"/>
      <c r="W555" s="178"/>
    </row>
    <row r="556" spans="4:23" ht="22" customHeight="1"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T556" s="178"/>
      <c r="U556" s="178"/>
      <c r="V556" s="178"/>
      <c r="W556" s="178"/>
    </row>
    <row r="557" spans="4:23" ht="22" customHeight="1"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T557" s="178"/>
      <c r="U557" s="178"/>
      <c r="V557" s="178"/>
      <c r="W557" s="178"/>
    </row>
    <row r="558" spans="4:23" ht="22" customHeight="1"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T558" s="178"/>
      <c r="U558" s="178"/>
      <c r="V558" s="178"/>
      <c r="W558" s="178"/>
    </row>
    <row r="559" spans="4:23" ht="22" customHeight="1"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T559" s="178"/>
      <c r="U559" s="178"/>
      <c r="V559" s="178"/>
      <c r="W559" s="178"/>
    </row>
    <row r="560" spans="4:23" ht="22" customHeight="1"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T560" s="178"/>
      <c r="U560" s="178"/>
      <c r="V560" s="178"/>
      <c r="W560" s="178"/>
    </row>
    <row r="561" spans="4:23" ht="22" customHeight="1"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T561" s="178"/>
      <c r="U561" s="178"/>
      <c r="V561" s="178"/>
      <c r="W561" s="178"/>
    </row>
    <row r="562" spans="4:23" ht="22" customHeight="1"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T562" s="178"/>
      <c r="U562" s="178"/>
      <c r="V562" s="178"/>
      <c r="W562" s="178"/>
    </row>
    <row r="563" spans="4:23" ht="22" customHeight="1"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T563" s="178"/>
      <c r="U563" s="178"/>
      <c r="V563" s="178"/>
      <c r="W563" s="178"/>
    </row>
    <row r="564" spans="4:23" ht="22" customHeight="1"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T564" s="178"/>
      <c r="U564" s="178"/>
      <c r="V564" s="178"/>
      <c r="W564" s="178"/>
    </row>
    <row r="565" spans="4:23" ht="22" customHeight="1"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T565" s="178"/>
      <c r="U565" s="178"/>
      <c r="V565" s="178"/>
      <c r="W565" s="178"/>
    </row>
    <row r="566" spans="4:23" ht="22" customHeight="1"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T566" s="178"/>
      <c r="U566" s="178"/>
      <c r="V566" s="178"/>
      <c r="W566" s="178"/>
    </row>
    <row r="567" spans="4:23" ht="22" customHeight="1"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T567" s="178"/>
      <c r="U567" s="178"/>
      <c r="V567" s="178"/>
      <c r="W567" s="178"/>
    </row>
    <row r="568" spans="4:23" ht="22" customHeight="1"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T568" s="178"/>
      <c r="U568" s="178"/>
      <c r="V568" s="178"/>
      <c r="W568" s="178"/>
    </row>
    <row r="569" spans="4:23" ht="22" customHeight="1"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T569" s="178"/>
      <c r="U569" s="178"/>
      <c r="V569" s="178"/>
      <c r="W569" s="178"/>
    </row>
    <row r="570" spans="4:23" ht="22" customHeight="1"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T570" s="178"/>
      <c r="U570" s="178"/>
      <c r="V570" s="178"/>
      <c r="W570" s="178"/>
    </row>
    <row r="571" spans="4:23" ht="22" customHeight="1"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T571" s="178"/>
      <c r="U571" s="178"/>
      <c r="V571" s="178"/>
      <c r="W571" s="178"/>
    </row>
    <row r="572" spans="4:23" ht="22" customHeight="1"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T572" s="178"/>
      <c r="U572" s="178"/>
      <c r="V572" s="178"/>
      <c r="W572" s="178"/>
    </row>
    <row r="573" spans="4:23" ht="22" customHeight="1"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T573" s="178"/>
      <c r="U573" s="178"/>
      <c r="V573" s="178"/>
      <c r="W573" s="178"/>
    </row>
    <row r="574" spans="4:23" ht="22" customHeight="1"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T574" s="178"/>
      <c r="U574" s="178"/>
      <c r="V574" s="178"/>
      <c r="W574" s="178"/>
    </row>
    <row r="575" spans="4:23" ht="22" customHeight="1"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T575" s="178"/>
      <c r="U575" s="178"/>
      <c r="V575" s="178"/>
      <c r="W575" s="178"/>
    </row>
    <row r="576" spans="4:23" ht="22" customHeight="1"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T576" s="178"/>
      <c r="U576" s="178"/>
      <c r="V576" s="178"/>
      <c r="W576" s="178"/>
    </row>
    <row r="577" spans="4:23" ht="22" customHeight="1"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T577" s="178"/>
      <c r="U577" s="178"/>
      <c r="V577" s="178"/>
      <c r="W577" s="178"/>
    </row>
    <row r="578" spans="4:23" ht="22" customHeight="1"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T578" s="178"/>
      <c r="U578" s="178"/>
      <c r="V578" s="178"/>
      <c r="W578" s="178"/>
    </row>
    <row r="579" spans="4:23" ht="22" customHeight="1"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T579" s="178"/>
      <c r="U579" s="178"/>
      <c r="V579" s="178"/>
      <c r="W579" s="178"/>
    </row>
    <row r="580" spans="4:23" ht="22" customHeight="1"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T580" s="178"/>
      <c r="U580" s="178"/>
      <c r="V580" s="178"/>
      <c r="W580" s="178"/>
    </row>
    <row r="581" spans="4:23" ht="22" customHeight="1"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T581" s="178"/>
      <c r="U581" s="178"/>
      <c r="V581" s="178"/>
      <c r="W581" s="178"/>
    </row>
    <row r="582" spans="4:23" ht="22" customHeight="1"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T582" s="178"/>
      <c r="U582" s="178"/>
      <c r="V582" s="178"/>
      <c r="W582" s="178"/>
    </row>
    <row r="583" spans="4:23" ht="22" customHeight="1"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T583" s="178"/>
      <c r="U583" s="178"/>
      <c r="V583" s="178"/>
      <c r="W583" s="178"/>
    </row>
    <row r="584" spans="4:23" ht="22" customHeight="1"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T584" s="178"/>
      <c r="U584" s="178"/>
      <c r="V584" s="178"/>
      <c r="W584" s="178"/>
    </row>
    <row r="585" spans="4:23" ht="22" customHeight="1"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T585" s="178"/>
      <c r="U585" s="178"/>
      <c r="V585" s="178"/>
      <c r="W585" s="178"/>
    </row>
    <row r="586" spans="4:23" ht="22" customHeight="1"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T586" s="178"/>
      <c r="U586" s="178"/>
      <c r="V586" s="178"/>
      <c r="W586" s="178"/>
    </row>
    <row r="587" spans="4:23" ht="22" customHeight="1"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T587" s="178"/>
      <c r="U587" s="178"/>
      <c r="V587" s="178"/>
      <c r="W587" s="178"/>
    </row>
    <row r="588" spans="4:23" ht="22" customHeight="1"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T588" s="178"/>
      <c r="U588" s="178"/>
      <c r="V588" s="178"/>
      <c r="W588" s="178"/>
    </row>
    <row r="589" spans="4:23" ht="22" customHeight="1"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T589" s="178"/>
      <c r="U589" s="178"/>
      <c r="V589" s="178"/>
      <c r="W589" s="178"/>
    </row>
    <row r="590" spans="4:23" ht="22" customHeight="1"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T590" s="178"/>
      <c r="U590" s="178"/>
      <c r="V590" s="178"/>
      <c r="W590" s="178"/>
    </row>
    <row r="591" spans="4:23" ht="22" customHeight="1"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T591" s="178"/>
      <c r="U591" s="178"/>
      <c r="V591" s="178"/>
      <c r="W591" s="178"/>
    </row>
    <row r="592" spans="4:23" ht="22" customHeight="1"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T592" s="178"/>
      <c r="U592" s="178"/>
      <c r="V592" s="178"/>
      <c r="W592" s="178"/>
    </row>
    <row r="593" spans="4:23" ht="22" customHeight="1"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T593" s="178"/>
      <c r="U593" s="178"/>
      <c r="V593" s="178"/>
      <c r="W593" s="178"/>
    </row>
    <row r="594" spans="4:23" ht="22" customHeight="1"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T594" s="178"/>
      <c r="U594" s="178"/>
      <c r="V594" s="178"/>
      <c r="W594" s="178"/>
    </row>
    <row r="595" spans="4:23" ht="22" customHeight="1"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T595" s="178"/>
      <c r="U595" s="178"/>
      <c r="V595" s="178"/>
      <c r="W595" s="178"/>
    </row>
    <row r="596" spans="4:23" ht="22" customHeight="1"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T596" s="178"/>
      <c r="U596" s="178"/>
      <c r="V596" s="178"/>
      <c r="W596" s="178"/>
    </row>
    <row r="597" spans="4:23" ht="22" customHeight="1"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T597" s="178"/>
      <c r="U597" s="178"/>
      <c r="V597" s="178"/>
      <c r="W597" s="178"/>
    </row>
    <row r="598" spans="4:23" ht="22" customHeight="1"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T598" s="178"/>
      <c r="U598" s="178"/>
      <c r="V598" s="178"/>
      <c r="W598" s="178"/>
    </row>
    <row r="599" spans="4:23" ht="22" customHeight="1"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T599" s="178"/>
      <c r="U599" s="178"/>
      <c r="V599" s="178"/>
      <c r="W599" s="178"/>
    </row>
    <row r="600" spans="4:23" ht="22" customHeight="1"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T600" s="178"/>
      <c r="U600" s="178"/>
      <c r="V600" s="178"/>
      <c r="W600" s="178"/>
    </row>
    <row r="601" spans="4:23" ht="22" customHeight="1"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T601" s="178"/>
      <c r="U601" s="178"/>
      <c r="V601" s="178"/>
      <c r="W601" s="178"/>
    </row>
    <row r="602" spans="4:23" ht="22" customHeight="1"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T602" s="178"/>
      <c r="U602" s="178"/>
      <c r="V602" s="178"/>
      <c r="W602" s="178"/>
    </row>
    <row r="603" spans="4:23" ht="22" customHeight="1"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T603" s="178"/>
      <c r="U603" s="178"/>
      <c r="V603" s="178"/>
      <c r="W603" s="178"/>
    </row>
    <row r="604" spans="4:23" ht="22" customHeight="1"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T604" s="178"/>
      <c r="U604" s="178"/>
      <c r="V604" s="178"/>
      <c r="W604" s="178"/>
    </row>
    <row r="605" spans="4:23" ht="22" customHeight="1"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T605" s="178"/>
      <c r="U605" s="178"/>
      <c r="V605" s="178"/>
      <c r="W605" s="178"/>
    </row>
    <row r="606" spans="4:23" ht="22" customHeight="1"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T606" s="178"/>
      <c r="U606" s="178"/>
      <c r="V606" s="178"/>
      <c r="W606" s="178"/>
    </row>
    <row r="607" spans="4:23" ht="22" customHeight="1"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T607" s="178"/>
      <c r="U607" s="178"/>
      <c r="V607" s="178"/>
      <c r="W607" s="178"/>
    </row>
    <row r="608" spans="4:23" ht="22" customHeight="1"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T608" s="178"/>
      <c r="U608" s="178"/>
      <c r="V608" s="178"/>
      <c r="W608" s="178"/>
    </row>
    <row r="609" spans="4:23" ht="22" customHeight="1"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T609" s="178"/>
      <c r="U609" s="178"/>
      <c r="V609" s="178"/>
      <c r="W609" s="178"/>
    </row>
    <row r="610" spans="4:23" ht="22" customHeight="1"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T610" s="178"/>
      <c r="U610" s="178"/>
      <c r="V610" s="178"/>
      <c r="W610" s="178"/>
    </row>
    <row r="611" spans="4:23" ht="22" customHeight="1"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T611" s="178"/>
      <c r="U611" s="178"/>
      <c r="V611" s="178"/>
      <c r="W611" s="178"/>
    </row>
    <row r="612" spans="4:23" ht="22" customHeight="1"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T612" s="178"/>
      <c r="U612" s="178"/>
      <c r="V612" s="178"/>
      <c r="W612" s="178"/>
    </row>
    <row r="613" spans="4:23" ht="22" customHeight="1"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T613" s="178"/>
      <c r="U613" s="178"/>
      <c r="V613" s="178"/>
      <c r="W613" s="178"/>
    </row>
    <row r="614" spans="4:23" ht="22" customHeight="1"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T614" s="178"/>
      <c r="U614" s="178"/>
      <c r="V614" s="178"/>
      <c r="W614" s="178"/>
    </row>
    <row r="615" spans="4:23" ht="22" customHeight="1"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T615" s="178"/>
      <c r="U615" s="178"/>
      <c r="V615" s="178"/>
      <c r="W615" s="178"/>
    </row>
    <row r="616" spans="4:23" ht="22" customHeight="1"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T616" s="178"/>
      <c r="U616" s="178"/>
      <c r="V616" s="178"/>
      <c r="W616" s="178"/>
    </row>
    <row r="617" spans="4:23" ht="22" customHeight="1"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T617" s="178"/>
      <c r="U617" s="178"/>
      <c r="V617" s="178"/>
      <c r="W617" s="178"/>
    </row>
    <row r="618" spans="4:23" ht="22" customHeight="1"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T618" s="178"/>
      <c r="U618" s="178"/>
      <c r="V618" s="178"/>
      <c r="W618" s="178"/>
    </row>
    <row r="619" spans="4:23" ht="22" customHeight="1"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T619" s="178"/>
      <c r="U619" s="178"/>
      <c r="V619" s="178"/>
      <c r="W619" s="178"/>
    </row>
    <row r="620" spans="4:23" ht="22" customHeight="1"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T620" s="178"/>
      <c r="U620" s="178"/>
      <c r="V620" s="178"/>
      <c r="W620" s="178"/>
    </row>
    <row r="621" spans="4:23" ht="22" customHeight="1"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T621" s="178"/>
      <c r="U621" s="178"/>
      <c r="V621" s="178"/>
      <c r="W621" s="178"/>
    </row>
    <row r="622" spans="4:23" ht="22" customHeight="1"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T622" s="178"/>
      <c r="U622" s="178"/>
      <c r="V622" s="178"/>
      <c r="W622" s="178"/>
    </row>
    <row r="623" spans="4:23" ht="22" customHeight="1"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T623" s="178"/>
      <c r="U623" s="178"/>
      <c r="V623" s="178"/>
      <c r="W623" s="178"/>
    </row>
    <row r="624" spans="4:23" ht="22" customHeight="1"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T624" s="178"/>
      <c r="U624" s="178"/>
      <c r="V624" s="178"/>
      <c r="W624" s="178"/>
    </row>
    <row r="625" spans="4:23" ht="22" customHeight="1"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T625" s="178"/>
      <c r="U625" s="178"/>
      <c r="V625" s="178"/>
      <c r="W625" s="178"/>
    </row>
    <row r="626" spans="4:23" ht="22" customHeight="1"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T626" s="178"/>
      <c r="U626" s="178"/>
      <c r="V626" s="178"/>
      <c r="W626" s="178"/>
    </row>
    <row r="627" spans="4:23" ht="22" customHeight="1"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T627" s="178"/>
      <c r="U627" s="178"/>
      <c r="V627" s="178"/>
      <c r="W627" s="178"/>
    </row>
    <row r="628" spans="4:23" ht="22" customHeight="1"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T628" s="178"/>
      <c r="U628" s="178"/>
      <c r="V628" s="178"/>
      <c r="W628" s="178"/>
    </row>
    <row r="629" spans="4:23" ht="22" customHeight="1"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T629" s="178"/>
      <c r="U629" s="178"/>
      <c r="V629" s="178"/>
      <c r="W629" s="178"/>
    </row>
    <row r="630" spans="4:23" ht="22" customHeight="1"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T630" s="178"/>
      <c r="U630" s="178"/>
      <c r="V630" s="178"/>
      <c r="W630" s="178"/>
    </row>
    <row r="631" spans="4:23" ht="22" customHeight="1"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T631" s="178"/>
      <c r="U631" s="178"/>
      <c r="V631" s="178"/>
      <c r="W631" s="178"/>
    </row>
    <row r="632" spans="4:23" ht="22" customHeight="1"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T632" s="178"/>
      <c r="U632" s="178"/>
      <c r="V632" s="178"/>
      <c r="W632" s="178"/>
    </row>
    <row r="633" spans="4:23" ht="22" customHeight="1"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T633" s="178"/>
      <c r="U633" s="178"/>
      <c r="V633" s="178"/>
      <c r="W633" s="178"/>
    </row>
    <row r="634" spans="4:23" ht="22" customHeight="1"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T634" s="178"/>
      <c r="U634" s="178"/>
      <c r="V634" s="178"/>
      <c r="W634" s="178"/>
    </row>
    <row r="635" spans="4:23" ht="22" customHeight="1"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T635" s="178"/>
      <c r="U635" s="178"/>
      <c r="V635" s="178"/>
      <c r="W635" s="178"/>
    </row>
    <row r="636" spans="4:23" ht="22" customHeight="1"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T636" s="178"/>
      <c r="U636" s="178"/>
      <c r="V636" s="178"/>
      <c r="W636" s="178"/>
    </row>
    <row r="637" spans="4:23" ht="22" customHeight="1"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T637" s="178"/>
      <c r="U637" s="178"/>
      <c r="V637" s="178"/>
      <c r="W637" s="178"/>
    </row>
    <row r="638" spans="4:23" ht="22" customHeight="1"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T638" s="178"/>
      <c r="U638" s="178"/>
      <c r="V638" s="178"/>
      <c r="W638" s="178"/>
    </row>
    <row r="639" spans="4:23" ht="22" customHeight="1"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T639" s="178"/>
      <c r="U639" s="178"/>
      <c r="V639" s="178"/>
      <c r="W639" s="178"/>
    </row>
    <row r="640" spans="4:23" ht="22" customHeight="1"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T640" s="178"/>
      <c r="U640" s="178"/>
      <c r="V640" s="178"/>
      <c r="W640" s="178"/>
    </row>
    <row r="641" spans="4:23" ht="22" customHeight="1"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T641" s="178"/>
      <c r="U641" s="178"/>
      <c r="V641" s="178"/>
      <c r="W641" s="178"/>
    </row>
    <row r="642" spans="4:23" ht="22" customHeight="1"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T642" s="178"/>
      <c r="U642" s="178"/>
      <c r="V642" s="178"/>
      <c r="W642" s="178"/>
    </row>
    <row r="643" spans="4:23" ht="22" customHeight="1"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T643" s="178"/>
      <c r="U643" s="178"/>
      <c r="V643" s="178"/>
      <c r="W643" s="178"/>
    </row>
    <row r="644" spans="4:23" ht="22" customHeight="1"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T644" s="178"/>
      <c r="U644" s="178"/>
      <c r="V644" s="178"/>
      <c r="W644" s="178"/>
    </row>
    <row r="645" spans="4:23" ht="22" customHeight="1"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T645" s="178"/>
      <c r="U645" s="178"/>
      <c r="V645" s="178"/>
      <c r="W645" s="178"/>
    </row>
    <row r="646" spans="4:23" ht="22" customHeight="1"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T646" s="178"/>
      <c r="U646" s="178"/>
      <c r="V646" s="178"/>
      <c r="W646" s="178"/>
    </row>
    <row r="647" spans="4:23" ht="22" customHeight="1"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T647" s="178"/>
      <c r="U647" s="178"/>
      <c r="V647" s="178"/>
      <c r="W647" s="178"/>
    </row>
    <row r="648" spans="4:23" ht="22" customHeight="1"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T648" s="178"/>
      <c r="U648" s="178"/>
      <c r="V648" s="178"/>
      <c r="W648" s="178"/>
    </row>
    <row r="649" spans="4:23" ht="22" customHeight="1"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T649" s="178"/>
      <c r="U649" s="178"/>
      <c r="V649" s="178"/>
      <c r="W649" s="178"/>
    </row>
    <row r="650" spans="4:23" ht="22" customHeight="1"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T650" s="178"/>
      <c r="U650" s="178"/>
      <c r="V650" s="178"/>
      <c r="W650" s="178"/>
    </row>
    <row r="651" spans="4:23" ht="22" customHeight="1"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T651" s="178"/>
      <c r="U651" s="178"/>
      <c r="V651" s="178"/>
      <c r="W651" s="178"/>
    </row>
    <row r="652" spans="4:23" ht="22" customHeight="1"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T652" s="178"/>
      <c r="U652" s="178"/>
      <c r="V652" s="178"/>
      <c r="W652" s="178"/>
    </row>
    <row r="653" spans="4:23" ht="22" customHeight="1"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T653" s="178"/>
      <c r="U653" s="178"/>
      <c r="V653" s="178"/>
      <c r="W653" s="178"/>
    </row>
    <row r="654" spans="4:23" ht="22" customHeight="1"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T654" s="178"/>
      <c r="U654" s="178"/>
      <c r="V654" s="178"/>
      <c r="W654" s="178"/>
    </row>
    <row r="655" spans="4:23" ht="22" customHeight="1"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T655" s="178"/>
      <c r="U655" s="178"/>
      <c r="V655" s="178"/>
      <c r="W655" s="178"/>
    </row>
    <row r="656" spans="4:23" ht="22" customHeight="1"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T656" s="178"/>
      <c r="U656" s="178"/>
      <c r="V656" s="178"/>
      <c r="W656" s="178"/>
    </row>
    <row r="657" spans="4:23" ht="22" customHeight="1"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T657" s="178"/>
      <c r="U657" s="178"/>
      <c r="V657" s="178"/>
      <c r="W657" s="178"/>
    </row>
    <row r="658" spans="4:23" ht="22" customHeight="1"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T658" s="178"/>
      <c r="U658" s="178"/>
      <c r="V658" s="178"/>
      <c r="W658" s="178"/>
    </row>
    <row r="659" spans="4:23" ht="22" customHeight="1"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T659" s="178"/>
      <c r="U659" s="178"/>
      <c r="V659" s="178"/>
      <c r="W659" s="178"/>
    </row>
    <row r="660" spans="4:23" ht="22" customHeight="1"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T660" s="178"/>
      <c r="U660" s="178"/>
      <c r="V660" s="178"/>
      <c r="W660" s="178"/>
    </row>
    <row r="661" spans="4:23" ht="22" customHeight="1"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T661" s="178"/>
      <c r="U661" s="178"/>
      <c r="V661" s="178"/>
      <c r="W661" s="178"/>
    </row>
    <row r="662" spans="4:23" ht="22" customHeight="1"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T662" s="178"/>
      <c r="U662" s="178"/>
      <c r="V662" s="178"/>
      <c r="W662" s="178"/>
    </row>
    <row r="663" spans="4:23" ht="22" customHeight="1"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T663" s="178"/>
      <c r="U663" s="178"/>
      <c r="V663" s="178"/>
      <c r="W663" s="178"/>
    </row>
    <row r="664" spans="4:23" ht="22" customHeight="1"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T664" s="178"/>
      <c r="U664" s="178"/>
      <c r="V664" s="178"/>
      <c r="W664" s="178"/>
    </row>
    <row r="665" spans="4:23" ht="22" customHeight="1"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T665" s="178"/>
      <c r="U665" s="178"/>
      <c r="V665" s="178"/>
      <c r="W665" s="178"/>
    </row>
    <row r="666" spans="4:23" ht="22" customHeight="1"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T666" s="178"/>
      <c r="U666" s="178"/>
      <c r="V666" s="178"/>
      <c r="W666" s="178"/>
    </row>
    <row r="667" spans="4:23" ht="22" customHeight="1"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T667" s="178"/>
      <c r="U667" s="178"/>
      <c r="V667" s="178"/>
      <c r="W667" s="178"/>
    </row>
    <row r="668" spans="4:23" ht="22" customHeight="1"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T668" s="178"/>
      <c r="U668" s="178"/>
      <c r="V668" s="178"/>
      <c r="W668" s="178"/>
    </row>
    <row r="669" spans="4:23" ht="22" customHeight="1"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T669" s="178"/>
      <c r="U669" s="178"/>
      <c r="V669" s="178"/>
      <c r="W669" s="178"/>
    </row>
    <row r="670" spans="4:23" ht="22" customHeight="1"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T670" s="178"/>
      <c r="U670" s="178"/>
      <c r="V670" s="178"/>
      <c r="W670" s="178"/>
    </row>
    <row r="671" spans="4:23" ht="22" customHeight="1"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T671" s="178"/>
      <c r="U671" s="178"/>
      <c r="V671" s="178"/>
      <c r="W671" s="178"/>
    </row>
    <row r="672" spans="4:23" ht="22" customHeight="1"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T672" s="178"/>
      <c r="U672" s="178"/>
      <c r="V672" s="178"/>
      <c r="W672" s="178"/>
    </row>
    <row r="673" spans="4:23" ht="22" customHeight="1"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T673" s="178"/>
      <c r="U673" s="178"/>
      <c r="V673" s="178"/>
      <c r="W673" s="178"/>
    </row>
    <row r="674" spans="4:23" ht="22" customHeight="1"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T674" s="178"/>
      <c r="U674" s="178"/>
      <c r="V674" s="178"/>
      <c r="W674" s="178"/>
    </row>
    <row r="675" spans="4:23" ht="22" customHeight="1"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T675" s="178"/>
      <c r="U675" s="178"/>
      <c r="V675" s="178"/>
      <c r="W675" s="178"/>
    </row>
    <row r="676" spans="4:23" ht="22" customHeight="1"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T676" s="178"/>
      <c r="U676" s="178"/>
      <c r="V676" s="178"/>
      <c r="W676" s="178"/>
    </row>
    <row r="677" spans="4:23" ht="22" customHeight="1"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T677" s="178"/>
      <c r="U677" s="178"/>
      <c r="V677" s="178"/>
      <c r="W677" s="178"/>
    </row>
    <row r="678" spans="4:23" ht="22" customHeight="1"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T678" s="178"/>
      <c r="U678" s="178"/>
      <c r="V678" s="178"/>
      <c r="W678" s="178"/>
    </row>
    <row r="679" spans="4:23" ht="22" customHeight="1"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T679" s="178"/>
      <c r="U679" s="178"/>
      <c r="V679" s="178"/>
      <c r="W679" s="178"/>
    </row>
    <row r="680" spans="4:23" ht="22" customHeight="1"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T680" s="178"/>
      <c r="U680" s="178"/>
      <c r="V680" s="178"/>
      <c r="W680" s="178"/>
    </row>
    <row r="681" spans="4:23" ht="22" customHeight="1"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T681" s="178"/>
      <c r="U681" s="178"/>
      <c r="V681" s="178"/>
      <c r="W681" s="178"/>
    </row>
    <row r="682" spans="4:23" ht="22" customHeight="1"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T682" s="178"/>
      <c r="U682" s="178"/>
      <c r="V682" s="178"/>
      <c r="W682" s="178"/>
    </row>
    <row r="683" spans="4:23" ht="22" customHeight="1"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T683" s="178"/>
      <c r="U683" s="178"/>
      <c r="V683" s="178"/>
      <c r="W683" s="178"/>
    </row>
    <row r="684" spans="4:23" ht="22" customHeight="1"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T684" s="178"/>
      <c r="U684" s="178"/>
      <c r="V684" s="178"/>
      <c r="W684" s="178"/>
    </row>
    <row r="685" spans="4:23" ht="22" customHeight="1"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T685" s="178"/>
      <c r="U685" s="178"/>
      <c r="V685" s="178"/>
      <c r="W685" s="178"/>
    </row>
    <row r="686" spans="4:23" ht="22" customHeight="1"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T686" s="178"/>
      <c r="U686" s="178"/>
      <c r="V686" s="178"/>
      <c r="W686" s="178"/>
    </row>
    <row r="687" spans="4:23" ht="22" customHeight="1"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T687" s="178"/>
      <c r="U687" s="178"/>
      <c r="V687" s="178"/>
      <c r="W687" s="178"/>
    </row>
    <row r="688" spans="4:23" ht="22" customHeight="1"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T688" s="178"/>
      <c r="U688" s="178"/>
      <c r="V688" s="178"/>
      <c r="W688" s="178"/>
    </row>
    <row r="689" spans="4:23" ht="22" customHeight="1"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T689" s="178"/>
      <c r="U689" s="178"/>
      <c r="V689" s="178"/>
      <c r="W689" s="178"/>
    </row>
    <row r="690" spans="4:23" ht="22" customHeight="1"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T690" s="178"/>
      <c r="U690" s="178"/>
      <c r="V690" s="178"/>
      <c r="W690" s="178"/>
    </row>
    <row r="691" spans="4:23" ht="22" customHeight="1"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T691" s="178"/>
      <c r="U691" s="178"/>
      <c r="V691" s="178"/>
      <c r="W691" s="178"/>
    </row>
    <row r="692" spans="4:23" ht="22" customHeight="1"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T692" s="178"/>
      <c r="U692" s="178"/>
      <c r="V692" s="178"/>
      <c r="W692" s="178"/>
    </row>
    <row r="693" spans="4:23" ht="22" customHeight="1"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T693" s="178"/>
      <c r="U693" s="178"/>
      <c r="V693" s="178"/>
      <c r="W693" s="178"/>
    </row>
    <row r="694" spans="4:23" ht="22" customHeight="1"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T694" s="178"/>
      <c r="U694" s="178"/>
      <c r="V694" s="178"/>
      <c r="W694" s="178"/>
    </row>
    <row r="695" spans="4:23" ht="22" customHeight="1"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T695" s="178"/>
      <c r="U695" s="178"/>
      <c r="V695" s="178"/>
      <c r="W695" s="178"/>
    </row>
    <row r="696" spans="4:23" ht="22" customHeight="1"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T696" s="178"/>
      <c r="U696" s="178"/>
      <c r="V696" s="178"/>
      <c r="W696" s="178"/>
    </row>
    <row r="697" spans="4:23" ht="22" customHeight="1"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T697" s="178"/>
      <c r="U697" s="178"/>
      <c r="V697" s="178"/>
      <c r="W697" s="178"/>
    </row>
    <row r="698" spans="4:23" ht="22" customHeight="1"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T698" s="178"/>
      <c r="U698" s="178"/>
      <c r="V698" s="178"/>
      <c r="W698" s="178"/>
    </row>
    <row r="699" spans="4:23" ht="22" customHeight="1"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T699" s="178"/>
      <c r="U699" s="178"/>
      <c r="V699" s="178"/>
      <c r="W699" s="178"/>
    </row>
    <row r="700" spans="4:23" ht="22" customHeight="1"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T700" s="178"/>
      <c r="U700" s="178"/>
      <c r="V700" s="178"/>
      <c r="W700" s="178"/>
    </row>
    <row r="701" spans="4:23" ht="22" customHeight="1"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T701" s="178"/>
      <c r="U701" s="178"/>
      <c r="V701" s="178"/>
      <c r="W701" s="178"/>
    </row>
    <row r="702" spans="4:23" ht="22" customHeight="1"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T702" s="178"/>
      <c r="U702" s="178"/>
      <c r="V702" s="178"/>
      <c r="W702" s="178"/>
    </row>
    <row r="703" spans="4:23" ht="22" customHeight="1"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T703" s="178"/>
      <c r="U703" s="178"/>
      <c r="V703" s="178"/>
      <c r="W703" s="178"/>
    </row>
    <row r="704" spans="4:23" ht="22" customHeight="1"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T704" s="178"/>
      <c r="U704" s="178"/>
      <c r="V704" s="178"/>
      <c r="W704" s="178"/>
    </row>
    <row r="705" spans="4:23" ht="22" customHeight="1"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T705" s="178"/>
      <c r="U705" s="178"/>
      <c r="V705" s="178"/>
      <c r="W705" s="178"/>
    </row>
    <row r="706" spans="4:23" ht="22" customHeight="1"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T706" s="178"/>
      <c r="U706" s="178"/>
      <c r="V706" s="178"/>
      <c r="W706" s="178"/>
    </row>
    <row r="707" spans="4:23" ht="22" customHeight="1"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T707" s="178"/>
      <c r="U707" s="178"/>
      <c r="V707" s="178"/>
      <c r="W707" s="178"/>
    </row>
    <row r="708" spans="4:23" ht="22" customHeight="1"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T708" s="178"/>
      <c r="U708" s="178"/>
      <c r="V708" s="178"/>
      <c r="W708" s="178"/>
    </row>
    <row r="709" spans="4:23" ht="22" customHeight="1"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T709" s="178"/>
      <c r="U709" s="178"/>
      <c r="V709" s="178"/>
      <c r="W709" s="178"/>
    </row>
    <row r="710" spans="4:23" ht="22" customHeight="1"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T710" s="178"/>
      <c r="U710" s="178"/>
      <c r="V710" s="178"/>
      <c r="W710" s="178"/>
    </row>
    <row r="711" spans="4:23" ht="22" customHeight="1"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T711" s="178"/>
      <c r="U711" s="178"/>
      <c r="V711" s="178"/>
      <c r="W711" s="178"/>
    </row>
    <row r="712" spans="4:23" ht="22" customHeight="1"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T712" s="178"/>
      <c r="U712" s="178"/>
      <c r="V712" s="178"/>
      <c r="W712" s="178"/>
    </row>
    <row r="713" spans="4:23" ht="22" customHeight="1"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T713" s="178"/>
      <c r="U713" s="178"/>
      <c r="V713" s="178"/>
      <c r="W713" s="178"/>
    </row>
    <row r="714" spans="4:23" ht="22" customHeight="1"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T714" s="178"/>
      <c r="U714" s="178"/>
      <c r="V714" s="178"/>
      <c r="W714" s="178"/>
    </row>
    <row r="715" spans="4:23" ht="22" customHeight="1"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T715" s="178"/>
      <c r="U715" s="178"/>
      <c r="V715" s="178"/>
      <c r="W715" s="178"/>
    </row>
    <row r="716" spans="4:23" ht="22" customHeight="1"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T716" s="178"/>
      <c r="U716" s="178"/>
      <c r="V716" s="178"/>
      <c r="W716" s="178"/>
    </row>
    <row r="717" spans="4:23" ht="22" customHeight="1"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T717" s="178"/>
      <c r="U717" s="178"/>
      <c r="V717" s="178"/>
      <c r="W717" s="178"/>
    </row>
    <row r="718" spans="4:23" ht="22" customHeight="1"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T718" s="178"/>
      <c r="U718" s="178"/>
      <c r="V718" s="178"/>
      <c r="W718" s="178"/>
    </row>
    <row r="719" spans="4:23" ht="22" customHeight="1"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T719" s="178"/>
      <c r="U719" s="178"/>
      <c r="V719" s="178"/>
      <c r="W719" s="178"/>
    </row>
    <row r="720" spans="4:23" ht="22" customHeight="1"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T720" s="178"/>
      <c r="U720" s="178"/>
      <c r="V720" s="178"/>
      <c r="W720" s="178"/>
    </row>
    <row r="721" spans="4:23" ht="22" customHeight="1"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T721" s="178"/>
      <c r="U721" s="178"/>
      <c r="V721" s="178"/>
      <c r="W721" s="178"/>
    </row>
    <row r="722" spans="4:23" ht="22" customHeight="1"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T722" s="178"/>
      <c r="U722" s="178"/>
      <c r="V722" s="178"/>
      <c r="W722" s="178"/>
    </row>
    <row r="723" spans="4:23" ht="22" customHeight="1"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T723" s="178"/>
      <c r="U723" s="178"/>
      <c r="V723" s="178"/>
      <c r="W723" s="178"/>
    </row>
    <row r="724" spans="4:23" ht="22" customHeight="1"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T724" s="178"/>
      <c r="U724" s="178"/>
      <c r="V724" s="178"/>
      <c r="W724" s="178"/>
    </row>
    <row r="725" spans="4:23" ht="22" customHeight="1"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T725" s="178"/>
      <c r="U725" s="178"/>
      <c r="V725" s="178"/>
      <c r="W725" s="178"/>
    </row>
    <row r="726" spans="4:23" ht="22" customHeight="1"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T726" s="178"/>
      <c r="U726" s="178"/>
      <c r="V726" s="178"/>
      <c r="W726" s="178"/>
    </row>
    <row r="727" spans="4:23" ht="22" customHeight="1"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T727" s="178"/>
      <c r="U727" s="178"/>
      <c r="V727" s="178"/>
      <c r="W727" s="178"/>
    </row>
    <row r="728" spans="4:23" ht="22" customHeight="1"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T728" s="178"/>
      <c r="U728" s="178"/>
      <c r="V728" s="178"/>
      <c r="W728" s="178"/>
    </row>
    <row r="729" spans="4:23" ht="22" customHeight="1"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T729" s="178"/>
      <c r="U729" s="178"/>
      <c r="V729" s="178"/>
      <c r="W729" s="178"/>
    </row>
    <row r="730" spans="4:23" ht="22" customHeight="1"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T730" s="178"/>
      <c r="U730" s="178"/>
      <c r="V730" s="178"/>
      <c r="W730" s="178"/>
    </row>
    <row r="731" spans="4:23" ht="22" customHeight="1"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T731" s="178"/>
      <c r="U731" s="178"/>
      <c r="V731" s="178"/>
      <c r="W731" s="178"/>
    </row>
    <row r="732" spans="4:23" ht="22" customHeight="1"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T732" s="178"/>
      <c r="U732" s="178"/>
      <c r="V732" s="178"/>
      <c r="W732" s="178"/>
    </row>
    <row r="733" spans="4:23" ht="22" customHeight="1"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T733" s="178"/>
      <c r="U733" s="178"/>
      <c r="V733" s="178"/>
      <c r="W733" s="178"/>
    </row>
    <row r="734" spans="4:23" ht="22" customHeight="1"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T734" s="178"/>
      <c r="U734" s="178"/>
      <c r="V734" s="178"/>
      <c r="W734" s="178"/>
    </row>
    <row r="735" spans="4:23" ht="22" customHeight="1"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T735" s="178"/>
      <c r="U735" s="178"/>
      <c r="V735" s="178"/>
      <c r="W735" s="178"/>
    </row>
    <row r="736" spans="4:23" ht="22" customHeight="1"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T736" s="178"/>
      <c r="U736" s="178"/>
      <c r="V736" s="178"/>
      <c r="W736" s="178"/>
    </row>
    <row r="737" spans="4:23" ht="22" customHeight="1"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T737" s="178"/>
      <c r="U737" s="178"/>
      <c r="V737" s="178"/>
      <c r="W737" s="178"/>
    </row>
    <row r="738" spans="4:23" ht="22" customHeight="1"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T738" s="178"/>
      <c r="U738" s="178"/>
      <c r="V738" s="178"/>
      <c r="W738" s="178"/>
    </row>
    <row r="739" spans="4:23" ht="22" customHeight="1"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T739" s="178"/>
      <c r="U739" s="178"/>
      <c r="V739" s="178"/>
      <c r="W739" s="178"/>
    </row>
    <row r="740" spans="4:23" ht="22" customHeight="1"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T740" s="178"/>
      <c r="U740" s="178"/>
      <c r="V740" s="178"/>
      <c r="W740" s="178"/>
    </row>
    <row r="741" spans="4:23" ht="22" customHeight="1"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T741" s="178"/>
      <c r="U741" s="178"/>
      <c r="V741" s="178"/>
      <c r="W741" s="178"/>
    </row>
    <row r="742" spans="4:23" ht="22" customHeight="1"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T742" s="178"/>
      <c r="U742" s="178"/>
      <c r="V742" s="178"/>
      <c r="W742" s="178"/>
    </row>
    <row r="743" spans="4:23" ht="22" customHeight="1"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T743" s="178"/>
      <c r="U743" s="178"/>
      <c r="V743" s="178"/>
      <c r="W743" s="178"/>
    </row>
    <row r="744" spans="4:23" ht="22" customHeight="1"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T744" s="178"/>
      <c r="U744" s="178"/>
      <c r="V744" s="178"/>
      <c r="W744" s="178"/>
    </row>
    <row r="745" spans="4:23" ht="22" customHeight="1"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T745" s="178"/>
      <c r="U745" s="178"/>
      <c r="V745" s="178"/>
      <c r="W745" s="178"/>
    </row>
    <row r="746" spans="4:23" ht="22" customHeight="1"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T746" s="178"/>
      <c r="U746" s="178"/>
      <c r="V746" s="178"/>
      <c r="W746" s="178"/>
    </row>
    <row r="747" spans="4:23" ht="22" customHeight="1"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T747" s="178"/>
      <c r="U747" s="178"/>
      <c r="V747" s="178"/>
      <c r="W747" s="178"/>
    </row>
    <row r="748" spans="4:23" ht="22" customHeight="1"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T748" s="178"/>
      <c r="U748" s="178"/>
      <c r="V748" s="178"/>
      <c r="W748" s="178"/>
    </row>
    <row r="749" spans="4:23" ht="22" customHeight="1"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T749" s="178"/>
      <c r="U749" s="178"/>
      <c r="V749" s="178"/>
      <c r="W749" s="178"/>
    </row>
    <row r="750" spans="4:23" ht="22" customHeight="1"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T750" s="178"/>
      <c r="U750" s="178"/>
      <c r="V750" s="178"/>
      <c r="W750" s="178"/>
    </row>
    <row r="751" spans="4:23" ht="22" customHeight="1"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T751" s="178"/>
      <c r="U751" s="178"/>
      <c r="V751" s="178"/>
      <c r="W751" s="178"/>
    </row>
    <row r="752" spans="4:23" ht="22" customHeight="1"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T752" s="178"/>
      <c r="U752" s="178"/>
      <c r="V752" s="178"/>
      <c r="W752" s="178"/>
    </row>
    <row r="753" spans="4:23" ht="22" customHeight="1"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T753" s="178"/>
      <c r="U753" s="178"/>
      <c r="V753" s="178"/>
      <c r="W753" s="178"/>
    </row>
    <row r="754" spans="4:23" ht="22" customHeight="1"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T754" s="178"/>
      <c r="U754" s="178"/>
      <c r="V754" s="178"/>
      <c r="W754" s="178"/>
    </row>
    <row r="755" spans="4:23" ht="22" customHeight="1"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T755" s="178"/>
      <c r="U755" s="178"/>
      <c r="V755" s="178"/>
      <c r="W755" s="178"/>
    </row>
    <row r="756" spans="4:23" ht="22" customHeight="1"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T756" s="178"/>
      <c r="U756" s="178"/>
      <c r="V756" s="178"/>
      <c r="W756" s="178"/>
    </row>
    <row r="757" spans="4:23" ht="22" customHeight="1"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T757" s="178"/>
      <c r="U757" s="178"/>
      <c r="V757" s="178"/>
      <c r="W757" s="178"/>
    </row>
    <row r="758" spans="4:23" ht="22" customHeight="1"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T758" s="178"/>
      <c r="U758" s="178"/>
      <c r="V758" s="178"/>
      <c r="W758" s="178"/>
    </row>
    <row r="759" spans="4:23" ht="22" customHeight="1"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T759" s="178"/>
      <c r="U759" s="178"/>
      <c r="V759" s="178"/>
      <c r="W759" s="178"/>
    </row>
    <row r="760" spans="4:23" ht="22" customHeight="1"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T760" s="178"/>
      <c r="U760" s="178"/>
      <c r="V760" s="178"/>
      <c r="W760" s="178"/>
    </row>
    <row r="761" spans="4:23" ht="22" customHeight="1"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T761" s="178"/>
      <c r="U761" s="178"/>
      <c r="V761" s="178"/>
      <c r="W761" s="178"/>
    </row>
    <row r="762" spans="4:23" ht="22" customHeight="1"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T762" s="178"/>
      <c r="U762" s="178"/>
      <c r="V762" s="178"/>
      <c r="W762" s="178"/>
    </row>
    <row r="763" spans="4:23" ht="22" customHeight="1"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T763" s="178"/>
      <c r="U763" s="178"/>
      <c r="V763" s="178"/>
      <c r="W763" s="178"/>
    </row>
    <row r="764" spans="4:23" ht="22" customHeight="1"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T764" s="178"/>
      <c r="U764" s="178"/>
      <c r="V764" s="178"/>
      <c r="W764" s="178"/>
    </row>
    <row r="765" spans="4:23" ht="22" customHeight="1"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T765" s="178"/>
      <c r="U765" s="178"/>
      <c r="V765" s="178"/>
      <c r="W765" s="178"/>
    </row>
    <row r="766" spans="4:23" ht="22" customHeight="1"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T766" s="178"/>
      <c r="U766" s="178"/>
      <c r="V766" s="178"/>
      <c r="W766" s="178"/>
    </row>
    <row r="767" spans="4:23" ht="22" customHeight="1"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T767" s="178"/>
      <c r="U767" s="178"/>
      <c r="V767" s="178"/>
      <c r="W767" s="178"/>
    </row>
    <row r="768" spans="4:23" ht="22" customHeight="1"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T768" s="178"/>
      <c r="U768" s="178"/>
      <c r="V768" s="178"/>
      <c r="W768" s="178"/>
    </row>
    <row r="769" spans="4:23" ht="22" customHeight="1"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T769" s="178"/>
      <c r="U769" s="178"/>
      <c r="V769" s="178"/>
      <c r="W769" s="178"/>
    </row>
    <row r="770" spans="4:23" ht="22" customHeight="1"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T770" s="178"/>
      <c r="U770" s="178"/>
      <c r="V770" s="178"/>
      <c r="W770" s="178"/>
    </row>
    <row r="771" spans="4:23" ht="22" customHeight="1"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T771" s="178"/>
      <c r="U771" s="178"/>
      <c r="V771" s="178"/>
      <c r="W771" s="178"/>
    </row>
    <row r="772" spans="4:23" ht="22" customHeight="1"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T772" s="178"/>
      <c r="U772" s="178"/>
      <c r="V772" s="178"/>
      <c r="W772" s="178"/>
    </row>
    <row r="773" spans="4:23" ht="22" customHeight="1"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T773" s="178"/>
      <c r="U773" s="178"/>
      <c r="V773" s="178"/>
      <c r="W773" s="178"/>
    </row>
    <row r="774" spans="4:23" ht="22" customHeight="1"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T774" s="178"/>
      <c r="U774" s="178"/>
      <c r="V774" s="178"/>
      <c r="W774" s="178"/>
    </row>
    <row r="775" spans="4:23" ht="22" customHeight="1"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T775" s="178"/>
      <c r="U775" s="178"/>
      <c r="V775" s="178"/>
      <c r="W775" s="178"/>
    </row>
    <row r="776" spans="4:23" ht="22" customHeight="1"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T776" s="178"/>
      <c r="U776" s="178"/>
      <c r="V776" s="178"/>
      <c r="W776" s="178"/>
    </row>
    <row r="777" spans="4:23" ht="22" customHeight="1"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T777" s="178"/>
      <c r="U777" s="178"/>
      <c r="V777" s="178"/>
      <c r="W777" s="178"/>
    </row>
    <row r="778" spans="4:23" ht="22" customHeight="1"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T778" s="178"/>
      <c r="U778" s="178"/>
      <c r="V778" s="178"/>
      <c r="W778" s="178"/>
    </row>
    <row r="779" spans="4:23" ht="22" customHeight="1"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T779" s="178"/>
      <c r="U779" s="178"/>
      <c r="V779" s="178"/>
      <c r="W779" s="178"/>
    </row>
    <row r="780" spans="4:23" ht="22" customHeight="1"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T780" s="178"/>
      <c r="U780" s="178"/>
      <c r="V780" s="178"/>
      <c r="W780" s="178"/>
    </row>
    <row r="781" spans="4:23" ht="22" customHeight="1"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T781" s="178"/>
      <c r="U781" s="178"/>
      <c r="V781" s="178"/>
      <c r="W781" s="178"/>
    </row>
    <row r="782" spans="4:23" ht="22" customHeight="1"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T782" s="178"/>
      <c r="U782" s="178"/>
      <c r="V782" s="178"/>
      <c r="W782" s="178"/>
    </row>
    <row r="783" spans="4:23" ht="22" customHeight="1"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T783" s="178"/>
      <c r="U783" s="178"/>
      <c r="V783" s="178"/>
      <c r="W783" s="178"/>
    </row>
    <row r="784" spans="4:23" ht="22" customHeight="1"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T784" s="178"/>
      <c r="U784" s="178"/>
      <c r="V784" s="178"/>
      <c r="W784" s="178"/>
    </row>
    <row r="785" spans="4:23" ht="22" customHeight="1"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T785" s="178"/>
      <c r="U785" s="178"/>
      <c r="V785" s="178"/>
      <c r="W785" s="178"/>
    </row>
    <row r="786" spans="4:23" ht="22" customHeight="1"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T786" s="178"/>
      <c r="U786" s="178"/>
      <c r="V786" s="178"/>
      <c r="W786" s="178"/>
    </row>
    <row r="787" spans="4:23" ht="22" customHeight="1"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T787" s="178"/>
      <c r="U787" s="178"/>
      <c r="V787" s="178"/>
      <c r="W787" s="178"/>
    </row>
    <row r="788" spans="4:23" ht="22" customHeight="1"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T788" s="178"/>
      <c r="U788" s="178"/>
      <c r="V788" s="178"/>
      <c r="W788" s="178"/>
    </row>
    <row r="789" spans="4:23" ht="22" customHeight="1"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T789" s="178"/>
      <c r="U789" s="178"/>
      <c r="V789" s="178"/>
      <c r="W789" s="178"/>
    </row>
    <row r="790" spans="4:23" ht="22" customHeight="1"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T790" s="178"/>
      <c r="U790" s="178"/>
      <c r="V790" s="178"/>
      <c r="W790" s="178"/>
    </row>
    <row r="791" spans="4:23" ht="22" customHeight="1"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T791" s="178"/>
      <c r="U791" s="178"/>
      <c r="V791" s="178"/>
      <c r="W791" s="178"/>
    </row>
    <row r="792" spans="4:23" ht="22" customHeight="1"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T792" s="178"/>
      <c r="U792" s="178"/>
      <c r="V792" s="178"/>
      <c r="W792" s="178"/>
    </row>
    <row r="793" spans="4:23" ht="22" customHeight="1"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T793" s="178"/>
      <c r="U793" s="178"/>
      <c r="V793" s="178"/>
      <c r="W793" s="178"/>
    </row>
    <row r="794" spans="4:23" ht="22" customHeight="1"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T794" s="178"/>
      <c r="U794" s="178"/>
      <c r="V794" s="178"/>
      <c r="W794" s="178"/>
    </row>
    <row r="795" spans="4:23" ht="22" customHeight="1"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T795" s="178"/>
      <c r="U795" s="178"/>
      <c r="V795" s="178"/>
      <c r="W795" s="178"/>
    </row>
    <row r="796" spans="4:23" ht="22" customHeight="1"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T796" s="178"/>
      <c r="U796" s="178"/>
      <c r="V796" s="178"/>
      <c r="W796" s="178"/>
    </row>
    <row r="797" spans="4:23" ht="22" customHeight="1"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T797" s="178"/>
      <c r="U797" s="178"/>
      <c r="V797" s="178"/>
      <c r="W797" s="178"/>
    </row>
    <row r="798" spans="4:23" ht="22" customHeight="1"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T798" s="178"/>
      <c r="U798" s="178"/>
      <c r="V798" s="178"/>
      <c r="W798" s="178"/>
    </row>
    <row r="799" spans="4:23" ht="22" customHeight="1"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T799" s="178"/>
      <c r="U799" s="178"/>
      <c r="V799" s="178"/>
      <c r="W799" s="178"/>
    </row>
    <row r="800" spans="4:23" ht="22" customHeight="1"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T800" s="178"/>
      <c r="U800" s="178"/>
      <c r="V800" s="178"/>
      <c r="W800" s="178"/>
    </row>
    <row r="801" spans="4:23" ht="22" customHeight="1"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T801" s="178"/>
      <c r="U801" s="178"/>
      <c r="V801" s="178"/>
      <c r="W801" s="178"/>
    </row>
    <row r="802" spans="4:23" ht="22" customHeight="1"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T802" s="178"/>
      <c r="U802" s="178"/>
      <c r="V802" s="178"/>
      <c r="W802" s="178"/>
    </row>
    <row r="803" spans="4:23" ht="22" customHeight="1"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T803" s="178"/>
      <c r="U803" s="178"/>
      <c r="V803" s="178"/>
      <c r="W803" s="178"/>
    </row>
    <row r="804" spans="4:23" ht="22" customHeight="1"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T804" s="178"/>
      <c r="U804" s="178"/>
      <c r="V804" s="178"/>
      <c r="W804" s="178"/>
    </row>
    <row r="805" spans="4:23" ht="22" customHeight="1"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T805" s="178"/>
      <c r="U805" s="178"/>
      <c r="V805" s="178"/>
      <c r="W805" s="178"/>
    </row>
    <row r="806" spans="4:23" ht="22" customHeight="1"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T806" s="178"/>
      <c r="U806" s="178"/>
      <c r="V806" s="178"/>
      <c r="W806" s="178"/>
    </row>
    <row r="807" spans="4:23" ht="22" customHeight="1"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T807" s="178"/>
      <c r="U807" s="178"/>
      <c r="V807" s="178"/>
      <c r="W807" s="178"/>
    </row>
    <row r="808" spans="4:23" ht="22" customHeight="1"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T808" s="178"/>
      <c r="U808" s="178"/>
      <c r="V808" s="178"/>
      <c r="W808" s="178"/>
    </row>
    <row r="809" spans="4:23" ht="22" customHeight="1"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T809" s="178"/>
      <c r="U809" s="178"/>
      <c r="V809" s="178"/>
      <c r="W809" s="178"/>
    </row>
    <row r="810" spans="4:23" ht="22" customHeight="1"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T810" s="178"/>
      <c r="U810" s="178"/>
      <c r="V810" s="178"/>
      <c r="W810" s="178"/>
    </row>
    <row r="811" spans="4:23" ht="22" customHeight="1"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T811" s="178"/>
      <c r="U811" s="178"/>
      <c r="V811" s="178"/>
      <c r="W811" s="178"/>
    </row>
    <row r="812" spans="4:23" ht="22" customHeight="1"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T812" s="178"/>
      <c r="U812" s="178"/>
      <c r="V812" s="178"/>
      <c r="W812" s="178"/>
    </row>
    <row r="813" spans="4:23" ht="22" customHeight="1"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T813" s="178"/>
      <c r="U813" s="178"/>
      <c r="V813" s="178"/>
      <c r="W813" s="178"/>
    </row>
    <row r="814" spans="4:23" ht="22" customHeight="1"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T814" s="178"/>
      <c r="U814" s="178"/>
      <c r="V814" s="178"/>
      <c r="W814" s="178"/>
    </row>
    <row r="815" spans="4:23" ht="22" customHeight="1"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T815" s="178"/>
      <c r="U815" s="178"/>
      <c r="V815" s="178"/>
      <c r="W815" s="178"/>
    </row>
    <row r="816" spans="4:23" ht="22" customHeight="1"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T816" s="178"/>
      <c r="U816" s="178"/>
      <c r="V816" s="178"/>
      <c r="W816" s="178"/>
    </row>
    <row r="817" spans="4:23" ht="22" customHeight="1"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T817" s="178"/>
      <c r="U817" s="178"/>
      <c r="V817" s="178"/>
      <c r="W817" s="178"/>
    </row>
    <row r="818" spans="4:23" ht="22" customHeight="1"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T818" s="178"/>
      <c r="U818" s="178"/>
      <c r="V818" s="178"/>
      <c r="W818" s="178"/>
    </row>
    <row r="819" spans="4:23" ht="22" customHeight="1"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T819" s="178"/>
      <c r="U819" s="178"/>
      <c r="V819" s="178"/>
      <c r="W819" s="178"/>
    </row>
    <row r="820" spans="4:23" ht="22" customHeight="1"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T820" s="178"/>
      <c r="U820" s="178"/>
      <c r="V820" s="178"/>
      <c r="W820" s="178"/>
    </row>
    <row r="821" spans="4:23" ht="22" customHeight="1"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T821" s="178"/>
      <c r="U821" s="178"/>
      <c r="V821" s="178"/>
      <c r="W821" s="178"/>
    </row>
    <row r="822" spans="4:23" ht="22" customHeight="1"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T822" s="178"/>
      <c r="U822" s="178"/>
      <c r="V822" s="178"/>
      <c r="W822" s="178"/>
    </row>
    <row r="823" spans="4:23" ht="22" customHeight="1"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T823" s="178"/>
      <c r="U823" s="178"/>
      <c r="V823" s="178"/>
      <c r="W823" s="178"/>
    </row>
    <row r="824" spans="4:23" ht="22" customHeight="1"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T824" s="178"/>
      <c r="U824" s="178"/>
      <c r="V824" s="178"/>
      <c r="W824" s="178"/>
    </row>
    <row r="825" spans="4:23" ht="22" customHeight="1"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T825" s="178"/>
      <c r="U825" s="178"/>
      <c r="V825" s="178"/>
      <c r="W825" s="178"/>
    </row>
    <row r="826" spans="4:23" ht="22" customHeight="1"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T826" s="178"/>
      <c r="U826" s="178"/>
      <c r="V826" s="178"/>
      <c r="W826" s="178"/>
    </row>
    <row r="827" spans="4:23" ht="22" customHeight="1"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T827" s="178"/>
      <c r="U827" s="178"/>
      <c r="V827" s="178"/>
      <c r="W827" s="178"/>
    </row>
    <row r="828" spans="4:23" ht="22" customHeight="1"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T828" s="178"/>
      <c r="U828" s="178"/>
      <c r="V828" s="178"/>
      <c r="W828" s="178"/>
    </row>
    <row r="829" spans="4:23" ht="22" customHeight="1"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T829" s="178"/>
      <c r="U829" s="178"/>
      <c r="V829" s="178"/>
      <c r="W829" s="178"/>
    </row>
    <row r="830" spans="4:23" ht="22" customHeight="1"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T830" s="178"/>
      <c r="U830" s="178"/>
      <c r="V830" s="178"/>
      <c r="W830" s="178"/>
    </row>
    <row r="831" spans="4:23" ht="22" customHeight="1"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T831" s="178"/>
      <c r="U831" s="178"/>
      <c r="V831" s="178"/>
      <c r="W831" s="178"/>
    </row>
    <row r="832" spans="4:23" ht="22" customHeight="1"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T832" s="178"/>
      <c r="U832" s="178"/>
      <c r="V832" s="178"/>
      <c r="W832" s="178"/>
    </row>
    <row r="833" spans="4:23" ht="22" customHeight="1"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T833" s="178"/>
      <c r="U833" s="178"/>
      <c r="V833" s="178"/>
      <c r="W833" s="178"/>
    </row>
    <row r="834" spans="4:23" ht="22" customHeight="1"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T834" s="178"/>
      <c r="U834" s="178"/>
      <c r="V834" s="178"/>
      <c r="W834" s="178"/>
    </row>
    <row r="835" spans="4:23" ht="22" customHeight="1"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T835" s="178"/>
      <c r="U835" s="178"/>
      <c r="V835" s="178"/>
      <c r="W835" s="178"/>
    </row>
    <row r="836" spans="4:23" ht="22" customHeight="1"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T836" s="178"/>
      <c r="U836" s="178"/>
      <c r="V836" s="178"/>
      <c r="W836" s="178"/>
    </row>
    <row r="837" spans="4:23" ht="22" customHeight="1"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T837" s="178"/>
      <c r="U837" s="178"/>
      <c r="V837" s="178"/>
      <c r="W837" s="178"/>
    </row>
    <row r="838" spans="4:23" ht="22" customHeight="1"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T838" s="178"/>
      <c r="U838" s="178"/>
      <c r="V838" s="178"/>
      <c r="W838" s="178"/>
    </row>
    <row r="839" spans="4:23" ht="22" customHeight="1"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T839" s="178"/>
      <c r="U839" s="178"/>
      <c r="V839" s="178"/>
      <c r="W839" s="178"/>
    </row>
    <row r="840" spans="4:23" ht="22" customHeight="1"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T840" s="178"/>
      <c r="U840" s="178"/>
      <c r="V840" s="178"/>
      <c r="W840" s="178"/>
    </row>
    <row r="841" spans="4:23" ht="22" customHeight="1"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T841" s="178"/>
      <c r="U841" s="178"/>
      <c r="V841" s="178"/>
      <c r="W841" s="178"/>
    </row>
    <row r="842" spans="4:23" ht="22" customHeight="1"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T842" s="178"/>
      <c r="U842" s="178"/>
      <c r="V842" s="178"/>
      <c r="W842" s="178"/>
    </row>
    <row r="843" spans="4:23" ht="22" customHeight="1"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T843" s="178"/>
      <c r="U843" s="178"/>
      <c r="V843" s="178"/>
      <c r="W843" s="178"/>
    </row>
    <row r="844" spans="4:23" ht="22" customHeight="1"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T844" s="178"/>
      <c r="U844" s="178"/>
      <c r="V844" s="178"/>
      <c r="W844" s="178"/>
    </row>
    <row r="845" spans="4:23" ht="22" customHeight="1"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T845" s="178"/>
      <c r="U845" s="178"/>
      <c r="V845" s="178"/>
      <c r="W845" s="178"/>
    </row>
    <row r="846" spans="4:23" ht="22" customHeight="1"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T846" s="178"/>
      <c r="U846" s="178"/>
      <c r="V846" s="178"/>
      <c r="W846" s="178"/>
    </row>
    <row r="847" spans="4:23" ht="22" customHeight="1"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T847" s="178"/>
      <c r="U847" s="178"/>
      <c r="V847" s="178"/>
      <c r="W847" s="178"/>
    </row>
    <row r="848" spans="4:23" ht="22" customHeight="1"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T848" s="178"/>
      <c r="U848" s="178"/>
      <c r="V848" s="178"/>
      <c r="W848" s="178"/>
    </row>
    <row r="849" spans="4:23" ht="22" customHeight="1"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T849" s="178"/>
      <c r="U849" s="178"/>
      <c r="V849" s="178"/>
      <c r="W849" s="178"/>
    </row>
    <row r="850" spans="4:23" ht="22" customHeight="1"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T850" s="178"/>
      <c r="U850" s="178"/>
      <c r="V850" s="178"/>
      <c r="W850" s="178"/>
    </row>
    <row r="851" spans="4:23" ht="22" customHeight="1"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T851" s="178"/>
      <c r="U851" s="178"/>
      <c r="V851" s="178"/>
      <c r="W851" s="178"/>
    </row>
    <row r="852" spans="4:23" ht="22" customHeight="1"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T852" s="178"/>
      <c r="U852" s="178"/>
      <c r="V852" s="178"/>
      <c r="W852" s="178"/>
    </row>
    <row r="853" spans="4:23" ht="22" customHeight="1"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T853" s="178"/>
      <c r="U853" s="178"/>
      <c r="V853" s="178"/>
      <c r="W853" s="178"/>
    </row>
    <row r="854" spans="4:23" ht="22" customHeight="1"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T854" s="178"/>
      <c r="U854" s="178"/>
      <c r="V854" s="178"/>
      <c r="W854" s="178"/>
    </row>
    <row r="855" spans="4:23" ht="22" customHeight="1"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T855" s="178"/>
      <c r="U855" s="178"/>
      <c r="V855" s="178"/>
      <c r="W855" s="178"/>
    </row>
    <row r="856" spans="4:23" ht="22" customHeight="1"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T856" s="178"/>
      <c r="U856" s="178"/>
      <c r="V856" s="178"/>
      <c r="W856" s="178"/>
    </row>
    <row r="857" spans="4:23" ht="22" customHeight="1"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T857" s="178"/>
      <c r="U857" s="178"/>
      <c r="V857" s="178"/>
      <c r="W857" s="178"/>
    </row>
    <row r="858" spans="4:23" ht="22" customHeight="1"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T858" s="178"/>
      <c r="U858" s="178"/>
      <c r="V858" s="178"/>
      <c r="W858" s="178"/>
    </row>
    <row r="859" spans="4:23" ht="22" customHeight="1"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T859" s="178"/>
      <c r="U859" s="178"/>
      <c r="V859" s="178"/>
      <c r="W859" s="178"/>
    </row>
    <row r="860" spans="4:23" ht="22" customHeight="1"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T860" s="178"/>
      <c r="U860" s="178"/>
      <c r="V860" s="178"/>
      <c r="W860" s="178"/>
    </row>
    <row r="861" spans="4:23" ht="22" customHeight="1"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T861" s="178"/>
      <c r="U861" s="178"/>
      <c r="V861" s="178"/>
      <c r="W861" s="178"/>
    </row>
    <row r="862" spans="4:23" ht="22" customHeight="1"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T862" s="178"/>
      <c r="U862" s="178"/>
      <c r="V862" s="178"/>
      <c r="W862" s="178"/>
    </row>
    <row r="863" spans="4:23" ht="22" customHeight="1"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T863" s="178"/>
      <c r="U863" s="178"/>
      <c r="V863" s="178"/>
      <c r="W863" s="178"/>
    </row>
    <row r="864" spans="4:23" ht="22" customHeight="1"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T864" s="178"/>
      <c r="U864" s="178"/>
      <c r="V864" s="178"/>
      <c r="W864" s="178"/>
    </row>
    <row r="865" spans="4:23" ht="22" customHeight="1"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T865" s="178"/>
      <c r="U865" s="178"/>
      <c r="V865" s="178"/>
      <c r="W865" s="178"/>
    </row>
    <row r="866" spans="4:23" ht="22" customHeight="1"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T866" s="178"/>
      <c r="U866" s="178"/>
      <c r="V866" s="178"/>
      <c r="W866" s="178"/>
    </row>
    <row r="867" spans="4:23" ht="22" customHeight="1"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T867" s="178"/>
      <c r="U867" s="178"/>
      <c r="V867" s="178"/>
      <c r="W867" s="178"/>
    </row>
    <row r="868" spans="4:23" ht="22" customHeight="1"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T868" s="178"/>
      <c r="U868" s="178"/>
      <c r="V868" s="178"/>
      <c r="W868" s="178"/>
    </row>
    <row r="869" spans="4:23" ht="22" customHeight="1"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T869" s="178"/>
      <c r="U869" s="178"/>
      <c r="V869" s="178"/>
      <c r="W869" s="178"/>
    </row>
    <row r="870" spans="4:23" ht="22" customHeight="1"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T870" s="178"/>
      <c r="U870" s="178"/>
      <c r="V870" s="178"/>
      <c r="W870" s="178"/>
    </row>
    <row r="871" spans="4:23" ht="22" customHeight="1"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T871" s="178"/>
      <c r="U871" s="178"/>
      <c r="V871" s="178"/>
      <c r="W871" s="178"/>
    </row>
    <row r="872" spans="4:23" ht="22" customHeight="1"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T872" s="178"/>
      <c r="U872" s="178"/>
      <c r="V872" s="178"/>
      <c r="W872" s="178"/>
    </row>
    <row r="873" spans="4:23" ht="22" customHeight="1"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T873" s="178"/>
      <c r="U873" s="178"/>
      <c r="V873" s="178"/>
      <c r="W873" s="178"/>
    </row>
    <row r="874" spans="4:23" ht="22" customHeight="1"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T874" s="178"/>
      <c r="U874" s="178"/>
      <c r="V874" s="178"/>
      <c r="W874" s="178"/>
    </row>
    <row r="875" spans="4:23" ht="22" customHeight="1"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T875" s="178"/>
      <c r="U875" s="178"/>
      <c r="V875" s="178"/>
      <c r="W875" s="178"/>
    </row>
    <row r="876" spans="4:23" ht="22" customHeight="1"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T876" s="178"/>
      <c r="U876" s="178"/>
      <c r="V876" s="178"/>
      <c r="W876" s="178"/>
    </row>
    <row r="877" spans="4:23" ht="22" customHeight="1"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T877" s="178"/>
      <c r="U877" s="178"/>
      <c r="V877" s="178"/>
      <c r="W877" s="178"/>
    </row>
    <row r="878" spans="4:23" ht="22" customHeight="1"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T878" s="178"/>
      <c r="U878" s="178"/>
      <c r="V878" s="178"/>
      <c r="W878" s="178"/>
    </row>
    <row r="879" spans="4:23" ht="22" customHeight="1"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T879" s="178"/>
      <c r="U879" s="178"/>
      <c r="V879" s="178"/>
      <c r="W879" s="178"/>
    </row>
    <row r="880" spans="4:23" ht="22" customHeight="1"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T880" s="178"/>
      <c r="U880" s="178"/>
      <c r="V880" s="178"/>
      <c r="W880" s="178"/>
    </row>
    <row r="881" spans="4:23" ht="22" customHeight="1"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T881" s="178"/>
      <c r="U881" s="178"/>
      <c r="V881" s="178"/>
      <c r="W881" s="178"/>
    </row>
    <row r="882" spans="4:23" ht="22" customHeight="1"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T882" s="178"/>
      <c r="U882" s="178"/>
      <c r="V882" s="178"/>
      <c r="W882" s="178"/>
    </row>
    <row r="883" spans="4:23" ht="22" customHeight="1"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T883" s="178"/>
      <c r="U883" s="178"/>
      <c r="V883" s="178"/>
      <c r="W883" s="178"/>
    </row>
    <row r="884" spans="4:23" ht="22" customHeight="1"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T884" s="178"/>
      <c r="U884" s="178"/>
      <c r="V884" s="178"/>
      <c r="W884" s="178"/>
    </row>
    <row r="885" spans="4:23" ht="22" customHeight="1"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T885" s="178"/>
      <c r="U885" s="178"/>
      <c r="V885" s="178"/>
      <c r="W885" s="178"/>
    </row>
    <row r="886" spans="4:23" ht="22" customHeight="1"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T886" s="178"/>
      <c r="U886" s="178"/>
      <c r="V886" s="178"/>
      <c r="W886" s="178"/>
    </row>
    <row r="887" spans="4:23" ht="22" customHeight="1"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T887" s="178"/>
      <c r="U887" s="178"/>
      <c r="V887" s="178"/>
      <c r="W887" s="178"/>
    </row>
    <row r="888" spans="4:23" ht="22" customHeight="1"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T888" s="178"/>
      <c r="U888" s="178"/>
      <c r="V888" s="178"/>
      <c r="W888" s="178"/>
    </row>
    <row r="889" spans="4:23" ht="22" customHeight="1"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T889" s="178"/>
      <c r="U889" s="178"/>
      <c r="V889" s="178"/>
      <c r="W889" s="178"/>
    </row>
    <row r="890" spans="4:23" ht="22" customHeight="1"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T890" s="178"/>
      <c r="U890" s="178"/>
      <c r="V890" s="178"/>
      <c r="W890" s="178"/>
    </row>
    <row r="891" spans="4:23" ht="22" customHeight="1"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T891" s="178"/>
      <c r="U891" s="178"/>
      <c r="V891" s="178"/>
      <c r="W891" s="178"/>
    </row>
    <row r="892" spans="4:23" ht="22" customHeight="1"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T892" s="178"/>
      <c r="U892" s="178"/>
      <c r="V892" s="178"/>
      <c r="W892" s="178"/>
    </row>
    <row r="893" spans="4:23" ht="22" customHeight="1"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T893" s="178"/>
      <c r="U893" s="178"/>
      <c r="V893" s="178"/>
      <c r="W893" s="178"/>
    </row>
    <row r="894" spans="4:23" ht="22" customHeight="1"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T894" s="178"/>
      <c r="U894" s="178"/>
      <c r="V894" s="178"/>
      <c r="W894" s="178"/>
    </row>
    <row r="895" spans="4:23" ht="22" customHeight="1"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T895" s="178"/>
      <c r="U895" s="178"/>
      <c r="V895" s="178"/>
      <c r="W895" s="178"/>
    </row>
    <row r="896" spans="4:23" ht="22" customHeight="1"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T896" s="178"/>
      <c r="U896" s="178"/>
      <c r="V896" s="178"/>
      <c r="W896" s="178"/>
    </row>
    <row r="897" spans="4:23" ht="22" customHeight="1"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T897" s="178"/>
      <c r="U897" s="178"/>
      <c r="V897" s="178"/>
      <c r="W897" s="178"/>
    </row>
    <row r="898" spans="4:23" ht="22" customHeight="1"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T898" s="178"/>
      <c r="U898" s="178"/>
      <c r="V898" s="178"/>
      <c r="W898" s="178"/>
    </row>
    <row r="899" spans="4:23" ht="22" customHeight="1"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T899" s="178"/>
      <c r="U899" s="178"/>
      <c r="V899" s="178"/>
      <c r="W899" s="178"/>
    </row>
    <row r="900" spans="4:23" ht="22" customHeight="1"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T900" s="178"/>
      <c r="U900" s="178"/>
      <c r="V900" s="178"/>
      <c r="W900" s="178"/>
    </row>
    <row r="901" spans="4:23" ht="22" customHeight="1"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T901" s="178"/>
      <c r="U901" s="178"/>
      <c r="V901" s="178"/>
      <c r="W901" s="178"/>
    </row>
    <row r="902" spans="4:23" ht="22" customHeight="1"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T902" s="178"/>
      <c r="U902" s="178"/>
      <c r="V902" s="178"/>
      <c r="W902" s="178"/>
    </row>
    <row r="903" spans="4:23" ht="22" customHeight="1"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T903" s="178"/>
      <c r="U903" s="178"/>
      <c r="V903" s="178"/>
      <c r="W903" s="178"/>
    </row>
    <row r="904" spans="4:23" ht="22" customHeight="1"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T904" s="178"/>
      <c r="U904" s="178"/>
      <c r="V904" s="178"/>
      <c r="W904" s="178"/>
    </row>
    <row r="905" spans="4:23" ht="22" customHeight="1"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T905" s="178"/>
      <c r="U905" s="178"/>
      <c r="V905" s="178"/>
      <c r="W905" s="178"/>
    </row>
    <row r="906" spans="4:23" ht="22" customHeight="1"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T906" s="178"/>
      <c r="U906" s="178"/>
      <c r="V906" s="178"/>
      <c r="W906" s="178"/>
    </row>
    <row r="907" spans="4:23" ht="22" customHeight="1"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T907" s="178"/>
      <c r="U907" s="178"/>
      <c r="V907" s="178"/>
      <c r="W907" s="178"/>
    </row>
    <row r="908" spans="4:23" ht="22" customHeight="1"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T908" s="178"/>
      <c r="U908" s="178"/>
      <c r="V908" s="178"/>
      <c r="W908" s="178"/>
    </row>
    <row r="909" spans="4:23" ht="22" customHeight="1"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T909" s="178"/>
      <c r="U909" s="178"/>
      <c r="V909" s="178"/>
      <c r="W909" s="178"/>
    </row>
    <row r="910" spans="4:23" ht="22" customHeight="1"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T910" s="178"/>
      <c r="U910" s="178"/>
      <c r="V910" s="178"/>
      <c r="W910" s="178"/>
    </row>
    <row r="911" spans="4:23" ht="22" customHeight="1"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T911" s="178"/>
      <c r="U911" s="178"/>
      <c r="V911" s="178"/>
      <c r="W911" s="178"/>
    </row>
    <row r="912" spans="4:23" ht="22" customHeight="1"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T912" s="178"/>
      <c r="U912" s="178"/>
      <c r="V912" s="178"/>
      <c r="W912" s="178"/>
    </row>
    <row r="913" spans="4:23" ht="22" customHeight="1"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T913" s="178"/>
      <c r="U913" s="178"/>
      <c r="V913" s="178"/>
      <c r="W913" s="178"/>
    </row>
    <row r="914" spans="4:23" ht="22" customHeight="1"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T914" s="178"/>
      <c r="U914" s="178"/>
      <c r="V914" s="178"/>
      <c r="W914" s="178"/>
    </row>
    <row r="915" spans="4:23" ht="22" customHeight="1"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T915" s="178"/>
      <c r="U915" s="178"/>
      <c r="V915" s="178"/>
      <c r="W915" s="178"/>
    </row>
    <row r="916" spans="4:23" ht="22" customHeight="1"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T916" s="178"/>
      <c r="U916" s="178"/>
      <c r="V916" s="178"/>
      <c r="W916" s="178"/>
    </row>
    <row r="917" spans="4:23" ht="22" customHeight="1"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T917" s="178"/>
      <c r="U917" s="178"/>
      <c r="V917" s="178"/>
      <c r="W917" s="178"/>
    </row>
    <row r="918" spans="4:23" ht="22" customHeight="1"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T918" s="178"/>
      <c r="U918" s="178"/>
      <c r="V918" s="178"/>
      <c r="W918" s="178"/>
    </row>
    <row r="919" spans="4:23" ht="22" customHeight="1"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T919" s="178"/>
      <c r="U919" s="178"/>
      <c r="V919" s="178"/>
      <c r="W919" s="178"/>
    </row>
    <row r="920" spans="4:23" ht="22" customHeight="1"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T920" s="178"/>
      <c r="U920" s="178"/>
      <c r="V920" s="178"/>
      <c r="W920" s="178"/>
    </row>
    <row r="921" spans="4:23" ht="22" customHeight="1"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T921" s="178"/>
      <c r="U921" s="178"/>
      <c r="V921" s="178"/>
      <c r="W921" s="178"/>
    </row>
    <row r="922" spans="4:23" ht="22" customHeight="1"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T922" s="178"/>
      <c r="U922" s="178"/>
      <c r="V922" s="178"/>
      <c r="W922" s="178"/>
    </row>
    <row r="923" spans="4:23" ht="22" customHeight="1"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T923" s="178"/>
      <c r="U923" s="178"/>
      <c r="V923" s="178"/>
      <c r="W923" s="178"/>
    </row>
    <row r="924" spans="4:23" ht="22" customHeight="1"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T924" s="178"/>
      <c r="U924" s="178"/>
      <c r="V924" s="178"/>
      <c r="W924" s="178"/>
    </row>
    <row r="925" spans="4:23" ht="22" customHeight="1"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T925" s="178"/>
      <c r="U925" s="178"/>
      <c r="V925" s="178"/>
      <c r="W925" s="178"/>
    </row>
    <row r="926" spans="4:23" ht="22" customHeight="1"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T926" s="178"/>
      <c r="U926" s="178"/>
      <c r="V926" s="178"/>
      <c r="W926" s="178"/>
    </row>
    <row r="927" spans="4:23" ht="22" customHeight="1"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T927" s="178"/>
      <c r="U927" s="178"/>
      <c r="V927" s="178"/>
      <c r="W927" s="178"/>
    </row>
    <row r="928" spans="4:23" ht="22" customHeight="1"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T928" s="178"/>
      <c r="U928" s="178"/>
      <c r="V928" s="178"/>
      <c r="W928" s="178"/>
    </row>
    <row r="929" spans="4:23" ht="22" customHeight="1"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T929" s="178"/>
      <c r="U929" s="178"/>
      <c r="V929" s="178"/>
      <c r="W929" s="178"/>
    </row>
    <row r="930" spans="4:23" ht="22" customHeight="1"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T930" s="178"/>
      <c r="U930" s="178"/>
      <c r="V930" s="178"/>
      <c r="W930" s="178"/>
    </row>
    <row r="931" spans="4:23" ht="22" customHeight="1"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T931" s="178"/>
      <c r="U931" s="178"/>
      <c r="V931" s="178"/>
      <c r="W931" s="178"/>
    </row>
    <row r="932" spans="4:23" ht="22" customHeight="1"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T932" s="178"/>
      <c r="U932" s="178"/>
      <c r="V932" s="178"/>
      <c r="W932" s="178"/>
    </row>
    <row r="933" spans="4:23" ht="22" customHeight="1"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T933" s="178"/>
      <c r="U933" s="178"/>
      <c r="V933" s="178"/>
      <c r="W933" s="178"/>
    </row>
    <row r="934" spans="4:23" ht="22" customHeight="1"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T934" s="178"/>
      <c r="U934" s="178"/>
      <c r="V934" s="178"/>
      <c r="W934" s="178"/>
    </row>
    <row r="935" spans="4:23" ht="22" customHeight="1"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T935" s="178"/>
      <c r="U935" s="178"/>
      <c r="V935" s="178"/>
      <c r="W935" s="178"/>
    </row>
    <row r="936" spans="4:23" ht="22" customHeight="1"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T936" s="178"/>
      <c r="U936" s="178"/>
      <c r="V936" s="178"/>
      <c r="W936" s="178"/>
    </row>
    <row r="937" spans="4:23" ht="22" customHeight="1"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T937" s="178"/>
      <c r="U937" s="178"/>
      <c r="V937" s="178"/>
      <c r="W937" s="178"/>
    </row>
    <row r="938" spans="4:23" ht="22" customHeight="1"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T938" s="178"/>
      <c r="U938" s="178"/>
      <c r="V938" s="178"/>
      <c r="W938" s="178"/>
    </row>
    <row r="939" spans="4:23" ht="22" customHeight="1"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T939" s="178"/>
      <c r="U939" s="178"/>
      <c r="V939" s="178"/>
      <c r="W939" s="178"/>
    </row>
    <row r="940" spans="4:23" ht="22" customHeight="1"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T940" s="178"/>
      <c r="U940" s="178"/>
      <c r="V940" s="178"/>
      <c r="W940" s="178"/>
    </row>
    <row r="941" spans="4:23" ht="22" customHeight="1"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T941" s="178"/>
      <c r="U941" s="178"/>
      <c r="V941" s="178"/>
      <c r="W941" s="178"/>
    </row>
    <row r="942" spans="4:23" ht="22" customHeight="1"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T942" s="178"/>
      <c r="U942" s="178"/>
      <c r="V942" s="178"/>
      <c r="W942" s="178"/>
    </row>
    <row r="943" spans="4:23" ht="22" customHeight="1"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T943" s="178"/>
      <c r="U943" s="178"/>
      <c r="V943" s="178"/>
      <c r="W943" s="178"/>
    </row>
    <row r="944" spans="4:23" ht="22" customHeight="1"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T944" s="178"/>
      <c r="U944" s="178"/>
      <c r="V944" s="178"/>
      <c r="W944" s="178"/>
    </row>
    <row r="945" spans="4:23" ht="22" customHeight="1"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T945" s="178"/>
      <c r="U945" s="178"/>
      <c r="V945" s="178"/>
      <c r="W945" s="178"/>
    </row>
    <row r="946" spans="4:23" ht="22" customHeight="1"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T946" s="178"/>
      <c r="U946" s="178"/>
      <c r="V946" s="178"/>
      <c r="W946" s="178"/>
    </row>
    <row r="947" spans="4:23" ht="22" customHeight="1"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T947" s="178"/>
      <c r="U947" s="178"/>
      <c r="V947" s="178"/>
      <c r="W947" s="178"/>
    </row>
    <row r="948" spans="4:23" ht="22" customHeight="1"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T948" s="178"/>
      <c r="U948" s="178"/>
      <c r="V948" s="178"/>
      <c r="W948" s="178"/>
    </row>
    <row r="949" spans="4:23" ht="22" customHeight="1"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T949" s="178"/>
      <c r="U949" s="178"/>
      <c r="V949" s="178"/>
      <c r="W949" s="178"/>
    </row>
    <row r="950" spans="4:23" ht="22" customHeight="1"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T950" s="178"/>
      <c r="U950" s="178"/>
      <c r="V950" s="178"/>
      <c r="W950" s="178"/>
    </row>
    <row r="951" spans="4:23" ht="22" customHeight="1"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T951" s="178"/>
      <c r="U951" s="178"/>
      <c r="V951" s="178"/>
      <c r="W951" s="178"/>
    </row>
    <row r="952" spans="4:23" ht="22" customHeight="1"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T952" s="178"/>
      <c r="U952" s="178"/>
      <c r="V952" s="178"/>
      <c r="W952" s="178"/>
    </row>
    <row r="953" spans="4:23" ht="22" customHeight="1"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T953" s="178"/>
      <c r="U953" s="178"/>
      <c r="V953" s="178"/>
      <c r="W953" s="178"/>
    </row>
    <row r="954" spans="4:23" ht="22" customHeight="1"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T954" s="178"/>
      <c r="U954" s="178"/>
      <c r="V954" s="178"/>
      <c r="W954" s="178"/>
    </row>
    <row r="955" spans="4:23" ht="22" customHeight="1"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T955" s="178"/>
      <c r="U955" s="178"/>
      <c r="V955" s="178"/>
      <c r="W955" s="178"/>
    </row>
    <row r="956" spans="4:23" ht="22" customHeight="1"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T956" s="178"/>
      <c r="U956" s="178"/>
      <c r="V956" s="178"/>
      <c r="W956" s="178"/>
    </row>
    <row r="957" spans="4:23" ht="22" customHeight="1"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T957" s="178"/>
      <c r="U957" s="178"/>
      <c r="V957" s="178"/>
      <c r="W957" s="178"/>
    </row>
    <row r="958" spans="4:23" ht="22" customHeight="1"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T958" s="178"/>
      <c r="U958" s="178"/>
      <c r="V958" s="178"/>
      <c r="W958" s="178"/>
    </row>
    <row r="959" spans="4:23" ht="22" customHeight="1"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T959" s="178"/>
      <c r="U959" s="178"/>
      <c r="V959" s="178"/>
      <c r="W959" s="178"/>
    </row>
    <row r="960" spans="4:23" ht="22" customHeight="1"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T960" s="178"/>
      <c r="U960" s="178"/>
      <c r="V960" s="178"/>
      <c r="W960" s="178"/>
    </row>
    <row r="961" spans="4:23" ht="22" customHeight="1"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T961" s="178"/>
      <c r="U961" s="178"/>
      <c r="V961" s="178"/>
      <c r="W961" s="178"/>
    </row>
    <row r="962" spans="4:23" ht="22" customHeight="1"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T962" s="178"/>
      <c r="U962" s="178"/>
      <c r="V962" s="178"/>
      <c r="W962" s="178"/>
    </row>
    <row r="963" spans="4:23" ht="22" customHeight="1"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T963" s="178"/>
      <c r="U963" s="178"/>
      <c r="V963" s="178"/>
      <c r="W963" s="178"/>
    </row>
    <row r="964" spans="4:23" ht="22" customHeight="1"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T964" s="178"/>
      <c r="U964" s="178"/>
      <c r="V964" s="178"/>
      <c r="W964" s="178"/>
    </row>
    <row r="965" spans="4:23" ht="22" customHeight="1"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T965" s="178"/>
      <c r="U965" s="178"/>
      <c r="V965" s="178"/>
      <c r="W965" s="178"/>
    </row>
    <row r="966" spans="4:23" ht="22" customHeight="1"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T966" s="178"/>
      <c r="U966" s="178"/>
      <c r="V966" s="178"/>
      <c r="W966" s="178"/>
    </row>
    <row r="967" spans="4:23" ht="22" customHeight="1"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T967" s="178"/>
      <c r="U967" s="178"/>
      <c r="V967" s="178"/>
      <c r="W967" s="178"/>
    </row>
    <row r="968" spans="4:23" ht="22" customHeight="1"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T968" s="178"/>
      <c r="U968" s="178"/>
      <c r="V968" s="178"/>
      <c r="W968" s="178"/>
    </row>
    <row r="969" spans="4:23" ht="22" customHeight="1"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T969" s="178"/>
      <c r="U969" s="178"/>
      <c r="V969" s="178"/>
      <c r="W969" s="178"/>
    </row>
    <row r="970" spans="4:23" ht="22" customHeight="1"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T970" s="178"/>
      <c r="U970" s="178"/>
      <c r="V970" s="178"/>
      <c r="W970" s="178"/>
    </row>
    <row r="971" spans="4:23" ht="22" customHeight="1"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T971" s="178"/>
      <c r="U971" s="178"/>
      <c r="V971" s="178"/>
      <c r="W971" s="178"/>
    </row>
    <row r="972" spans="4:23" ht="22" customHeight="1"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T972" s="178"/>
      <c r="U972" s="178"/>
      <c r="V972" s="178"/>
      <c r="W972" s="178"/>
    </row>
    <row r="973" spans="4:23" ht="22" customHeight="1"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T973" s="178"/>
      <c r="U973" s="178"/>
      <c r="V973" s="178"/>
      <c r="W973" s="178"/>
    </row>
    <row r="974" spans="4:23" ht="22" customHeight="1"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T974" s="178"/>
      <c r="U974" s="178"/>
      <c r="V974" s="178"/>
      <c r="W974" s="178"/>
    </row>
    <row r="975" spans="4:23" ht="22" customHeight="1"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T975" s="178"/>
      <c r="U975" s="178"/>
      <c r="V975" s="178"/>
      <c r="W975" s="178"/>
    </row>
    <row r="976" spans="4:23" ht="22" customHeight="1"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T976" s="178"/>
      <c r="U976" s="178"/>
      <c r="V976" s="178"/>
      <c r="W976" s="178"/>
    </row>
    <row r="977" spans="4:23" ht="22" customHeight="1"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T977" s="178"/>
      <c r="U977" s="178"/>
      <c r="V977" s="178"/>
      <c r="W977" s="178"/>
    </row>
    <row r="978" spans="4:23" ht="22" customHeight="1"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T978" s="178"/>
      <c r="U978" s="178"/>
      <c r="V978" s="178"/>
      <c r="W978" s="178"/>
    </row>
    <row r="979" spans="4:23" ht="22" customHeight="1"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T979" s="178"/>
      <c r="U979" s="178"/>
      <c r="V979" s="178"/>
      <c r="W979" s="178"/>
    </row>
    <row r="980" spans="4:23" ht="22" customHeight="1"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T980" s="178"/>
      <c r="U980" s="178"/>
      <c r="V980" s="178"/>
      <c r="W980" s="178"/>
    </row>
    <row r="981" spans="4:23" ht="22" customHeight="1"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T981" s="178"/>
      <c r="U981" s="178"/>
      <c r="V981" s="178"/>
      <c r="W981" s="178"/>
    </row>
    <row r="982" spans="4:23" ht="22" customHeight="1"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T982" s="178"/>
      <c r="U982" s="178"/>
      <c r="V982" s="178"/>
      <c r="W982" s="178"/>
    </row>
    <row r="983" spans="4:23" ht="22" customHeight="1"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T983" s="178"/>
      <c r="U983" s="178"/>
      <c r="V983" s="178"/>
      <c r="W983" s="178"/>
    </row>
    <row r="984" spans="4:23" ht="22" customHeight="1"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T984" s="178"/>
      <c r="U984" s="178"/>
      <c r="V984" s="178"/>
      <c r="W984" s="178"/>
    </row>
    <row r="985" spans="4:23" ht="22" customHeight="1"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T985" s="178"/>
      <c r="U985" s="178"/>
      <c r="V985" s="178"/>
      <c r="W985" s="178"/>
    </row>
    <row r="986" spans="4:23" ht="22" customHeight="1"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T986" s="178"/>
      <c r="U986" s="178"/>
      <c r="V986" s="178"/>
      <c r="W986" s="178"/>
    </row>
    <row r="987" spans="4:23" ht="22" customHeight="1"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T987" s="178"/>
      <c r="U987" s="178"/>
      <c r="V987" s="178"/>
      <c r="W987" s="178"/>
    </row>
    <row r="988" spans="4:23" ht="22" customHeight="1"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T988" s="178"/>
      <c r="U988" s="178"/>
      <c r="V988" s="178"/>
      <c r="W988" s="178"/>
    </row>
    <row r="989" spans="4:23" ht="22" customHeight="1"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T989" s="178"/>
      <c r="U989" s="178"/>
      <c r="V989" s="178"/>
      <c r="W989" s="178"/>
    </row>
    <row r="990" spans="4:23" ht="22" customHeight="1"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T990" s="178"/>
      <c r="U990" s="178"/>
      <c r="V990" s="178"/>
      <c r="W990" s="178"/>
    </row>
    <row r="991" spans="4:23" ht="22" customHeight="1"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T991" s="178"/>
      <c r="U991" s="178"/>
      <c r="V991" s="178"/>
      <c r="W991" s="178"/>
    </row>
    <row r="992" spans="4:23" ht="22" customHeight="1"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T992" s="178"/>
      <c r="U992" s="178"/>
      <c r="V992" s="178"/>
      <c r="W992" s="178"/>
    </row>
    <row r="993" spans="4:23" ht="22" customHeight="1"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T993" s="178"/>
      <c r="U993" s="178"/>
      <c r="V993" s="178"/>
      <c r="W993" s="178"/>
    </row>
    <row r="994" spans="4:23" ht="22" customHeight="1"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T994" s="178"/>
      <c r="U994" s="178"/>
      <c r="V994" s="178"/>
      <c r="W994" s="178"/>
    </row>
    <row r="995" spans="4:23" ht="22" customHeight="1"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T995" s="178"/>
      <c r="U995" s="178"/>
      <c r="V995" s="178"/>
      <c r="W995" s="178"/>
    </row>
    <row r="996" spans="4:23" ht="22" customHeight="1"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T996" s="178"/>
      <c r="U996" s="178"/>
      <c r="V996" s="178"/>
      <c r="W996" s="178"/>
    </row>
    <row r="997" spans="4:23" ht="22" customHeight="1"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T997" s="178"/>
      <c r="U997" s="178"/>
      <c r="V997" s="178"/>
      <c r="W997" s="178"/>
    </row>
    <row r="998" spans="4:23" ht="22" customHeight="1"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T998" s="178"/>
      <c r="U998" s="178"/>
      <c r="V998" s="178"/>
      <c r="W998" s="178"/>
    </row>
    <row r="999" spans="4:23" ht="22" customHeight="1"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T999" s="178"/>
      <c r="U999" s="178"/>
      <c r="V999" s="178"/>
      <c r="W999" s="178"/>
    </row>
    <row r="1000" spans="4:23" ht="22" customHeight="1"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T1000" s="178"/>
      <c r="U1000" s="178"/>
      <c r="V1000" s="178"/>
      <c r="W1000" s="178"/>
    </row>
    <row r="1001" spans="4:23" ht="22" customHeight="1">
      <c r="D1001" s="178"/>
      <c r="E1001" s="178"/>
      <c r="F1001" s="178"/>
      <c r="G1001" s="178"/>
      <c r="H1001" s="178"/>
      <c r="I1001" s="178"/>
      <c r="J1001" s="178"/>
      <c r="K1001" s="178"/>
      <c r="L1001" s="178"/>
      <c r="M1001" s="178"/>
      <c r="N1001" s="178"/>
      <c r="O1001" s="178"/>
      <c r="T1001" s="178"/>
      <c r="U1001" s="178"/>
      <c r="V1001" s="178"/>
      <c r="W1001" s="178"/>
    </row>
    <row r="1002" spans="4:23" ht="22" customHeight="1">
      <c r="D1002" s="178"/>
      <c r="E1002" s="178"/>
      <c r="F1002" s="178"/>
      <c r="G1002" s="178"/>
      <c r="H1002" s="178"/>
      <c r="I1002" s="178"/>
      <c r="J1002" s="178"/>
      <c r="K1002" s="178"/>
      <c r="L1002" s="178"/>
      <c r="M1002" s="178"/>
      <c r="N1002" s="178"/>
      <c r="O1002" s="178"/>
      <c r="T1002" s="178"/>
      <c r="U1002" s="178"/>
      <c r="V1002" s="178"/>
      <c r="W1002" s="178"/>
    </row>
    <row r="1003" spans="4:23" ht="22" customHeight="1">
      <c r="D1003" s="178"/>
      <c r="E1003" s="178"/>
      <c r="F1003" s="178"/>
      <c r="G1003" s="178"/>
      <c r="H1003" s="178"/>
      <c r="I1003" s="178"/>
      <c r="J1003" s="178"/>
      <c r="K1003" s="178"/>
      <c r="L1003" s="178"/>
      <c r="M1003" s="178"/>
      <c r="N1003" s="178"/>
      <c r="O1003" s="178"/>
      <c r="T1003" s="178"/>
      <c r="U1003" s="178"/>
      <c r="V1003" s="178"/>
      <c r="W1003" s="178"/>
    </row>
    <row r="1004" spans="4:23" ht="22" customHeight="1">
      <c r="D1004" s="178"/>
      <c r="E1004" s="178"/>
      <c r="F1004" s="178"/>
      <c r="G1004" s="178"/>
      <c r="H1004" s="178"/>
      <c r="I1004" s="178"/>
      <c r="J1004" s="178"/>
      <c r="K1004" s="178"/>
      <c r="L1004" s="178"/>
      <c r="M1004" s="178"/>
      <c r="N1004" s="178"/>
      <c r="O1004" s="178"/>
      <c r="T1004" s="178"/>
      <c r="U1004" s="178"/>
      <c r="V1004" s="178"/>
      <c r="W1004" s="178"/>
    </row>
    <row r="1005" spans="4:23" ht="22" customHeight="1">
      <c r="D1005" s="178"/>
      <c r="E1005" s="178"/>
      <c r="F1005" s="178"/>
      <c r="G1005" s="178"/>
      <c r="H1005" s="178"/>
      <c r="I1005" s="178"/>
      <c r="J1005" s="178"/>
      <c r="K1005" s="178"/>
      <c r="L1005" s="178"/>
      <c r="M1005" s="178"/>
      <c r="N1005" s="178"/>
      <c r="O1005" s="178"/>
      <c r="T1005" s="178"/>
      <c r="U1005" s="178"/>
      <c r="V1005" s="178"/>
      <c r="W1005" s="178"/>
    </row>
    <row r="1006" spans="4:23" ht="22" customHeight="1">
      <c r="D1006" s="178"/>
      <c r="E1006" s="178"/>
      <c r="F1006" s="178"/>
      <c r="G1006" s="178"/>
      <c r="H1006" s="178"/>
      <c r="I1006" s="178"/>
      <c r="J1006" s="178"/>
      <c r="K1006" s="178"/>
      <c r="L1006" s="178"/>
      <c r="M1006" s="178"/>
      <c r="N1006" s="178"/>
      <c r="O1006" s="178"/>
      <c r="T1006" s="178"/>
      <c r="U1006" s="178"/>
      <c r="V1006" s="178"/>
      <c r="W1006" s="178"/>
    </row>
    <row r="1007" spans="4:23" ht="22" customHeight="1">
      <c r="D1007" s="178"/>
      <c r="E1007" s="178"/>
      <c r="F1007" s="178"/>
      <c r="G1007" s="178"/>
      <c r="H1007" s="178"/>
      <c r="I1007" s="178"/>
      <c r="J1007" s="178"/>
      <c r="K1007" s="178"/>
      <c r="L1007" s="178"/>
      <c r="M1007" s="178"/>
      <c r="N1007" s="178"/>
      <c r="O1007" s="178"/>
      <c r="T1007" s="178"/>
      <c r="U1007" s="178"/>
      <c r="V1007" s="178"/>
      <c r="W1007" s="178"/>
    </row>
    <row r="1008" spans="4:23" ht="22" customHeight="1">
      <c r="D1008" s="178"/>
      <c r="E1008" s="178"/>
      <c r="F1008" s="178"/>
      <c r="G1008" s="178"/>
      <c r="H1008" s="178"/>
      <c r="I1008" s="178"/>
      <c r="J1008" s="178"/>
      <c r="K1008" s="178"/>
      <c r="L1008" s="178"/>
      <c r="M1008" s="178"/>
      <c r="N1008" s="178"/>
      <c r="O1008" s="178"/>
      <c r="T1008" s="178"/>
      <c r="U1008" s="178"/>
      <c r="V1008" s="178"/>
      <c r="W1008" s="178"/>
    </row>
    <row r="1009" spans="4:23" ht="22" customHeight="1">
      <c r="D1009" s="178"/>
      <c r="E1009" s="178"/>
      <c r="F1009" s="178"/>
      <c r="G1009" s="178"/>
      <c r="H1009" s="178"/>
      <c r="I1009" s="178"/>
      <c r="J1009" s="178"/>
      <c r="K1009" s="178"/>
      <c r="L1009" s="178"/>
      <c r="M1009" s="178"/>
      <c r="N1009" s="178"/>
      <c r="O1009" s="178"/>
      <c r="T1009" s="178"/>
      <c r="U1009" s="178"/>
      <c r="V1009" s="178"/>
      <c r="W1009" s="178"/>
    </row>
    <row r="1010" spans="4:23" ht="22" customHeight="1">
      <c r="D1010" s="178"/>
      <c r="E1010" s="178"/>
      <c r="F1010" s="178"/>
      <c r="G1010" s="178"/>
      <c r="H1010" s="178"/>
      <c r="I1010" s="178"/>
      <c r="J1010" s="178"/>
      <c r="K1010" s="178"/>
      <c r="L1010" s="178"/>
      <c r="M1010" s="178"/>
      <c r="N1010" s="178"/>
      <c r="O1010" s="178"/>
      <c r="T1010" s="178"/>
      <c r="U1010" s="178"/>
      <c r="V1010" s="178"/>
      <c r="W1010" s="178"/>
    </row>
    <row r="1011" spans="4:23" ht="22" customHeight="1"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8"/>
      <c r="N1011" s="178"/>
      <c r="O1011" s="178"/>
      <c r="T1011" s="178"/>
      <c r="U1011" s="178"/>
      <c r="V1011" s="178"/>
      <c r="W1011" s="178"/>
    </row>
    <row r="1012" spans="4:23" ht="22" customHeight="1">
      <c r="D1012" s="178"/>
      <c r="E1012" s="178"/>
      <c r="F1012" s="178"/>
      <c r="G1012" s="178"/>
      <c r="H1012" s="178"/>
      <c r="I1012" s="178"/>
      <c r="J1012" s="178"/>
      <c r="K1012" s="178"/>
      <c r="L1012" s="178"/>
      <c r="M1012" s="178"/>
      <c r="N1012" s="178"/>
      <c r="O1012" s="178"/>
      <c r="T1012" s="178"/>
      <c r="U1012" s="178"/>
      <c r="V1012" s="178"/>
      <c r="W1012" s="178"/>
    </row>
    <row r="1013" spans="4:23" ht="22" customHeight="1">
      <c r="D1013" s="178"/>
      <c r="E1013" s="178"/>
      <c r="F1013" s="178"/>
      <c r="G1013" s="178"/>
      <c r="H1013" s="178"/>
      <c r="I1013" s="178"/>
      <c r="J1013" s="178"/>
      <c r="K1013" s="178"/>
      <c r="L1013" s="178"/>
      <c r="M1013" s="178"/>
      <c r="N1013" s="178"/>
      <c r="O1013" s="178"/>
      <c r="T1013" s="178"/>
      <c r="U1013" s="178"/>
      <c r="V1013" s="178"/>
      <c r="W1013" s="178"/>
    </row>
    <row r="1014" spans="4:23" ht="22" customHeight="1">
      <c r="D1014" s="178"/>
      <c r="E1014" s="178"/>
      <c r="F1014" s="178"/>
      <c r="G1014" s="178"/>
      <c r="H1014" s="178"/>
      <c r="I1014" s="178"/>
      <c r="J1014" s="178"/>
      <c r="K1014" s="178"/>
      <c r="L1014" s="178"/>
      <c r="M1014" s="178"/>
      <c r="N1014" s="178"/>
      <c r="O1014" s="178"/>
      <c r="T1014" s="178"/>
      <c r="U1014" s="178"/>
      <c r="V1014" s="178"/>
      <c r="W1014" s="178"/>
    </row>
    <row r="1015" spans="4:23" ht="22" customHeight="1">
      <c r="D1015" s="178"/>
      <c r="E1015" s="178"/>
      <c r="F1015" s="178"/>
      <c r="G1015" s="178"/>
      <c r="H1015" s="178"/>
      <c r="I1015" s="178"/>
      <c r="J1015" s="178"/>
      <c r="K1015" s="178"/>
      <c r="L1015" s="178"/>
      <c r="M1015" s="178"/>
      <c r="N1015" s="178"/>
      <c r="O1015" s="178"/>
      <c r="T1015" s="178"/>
      <c r="U1015" s="178"/>
      <c r="V1015" s="178"/>
      <c r="W1015" s="178"/>
    </row>
    <row r="1016" spans="4:23" ht="22" customHeight="1">
      <c r="D1016" s="178"/>
      <c r="E1016" s="178"/>
      <c r="F1016" s="178"/>
      <c r="G1016" s="178"/>
      <c r="H1016" s="178"/>
      <c r="I1016" s="178"/>
      <c r="J1016" s="178"/>
      <c r="K1016" s="178"/>
      <c r="L1016" s="178"/>
      <c r="M1016" s="178"/>
      <c r="N1016" s="178"/>
      <c r="O1016" s="178"/>
      <c r="T1016" s="178"/>
      <c r="U1016" s="178"/>
      <c r="V1016" s="178"/>
      <c r="W1016" s="178"/>
    </row>
    <row r="1017" spans="4:23" ht="22" customHeight="1">
      <c r="D1017" s="178"/>
      <c r="E1017" s="178"/>
      <c r="F1017" s="178"/>
      <c r="G1017" s="178"/>
      <c r="H1017" s="178"/>
      <c r="I1017" s="178"/>
      <c r="J1017" s="178"/>
      <c r="K1017" s="178"/>
      <c r="L1017" s="178"/>
      <c r="M1017" s="178"/>
      <c r="N1017" s="178"/>
      <c r="O1017" s="178"/>
      <c r="T1017" s="178"/>
      <c r="U1017" s="178"/>
      <c r="V1017" s="178"/>
      <c r="W1017" s="178"/>
    </row>
    <row r="1018" spans="4:23" ht="22" customHeight="1">
      <c r="D1018" s="178"/>
      <c r="E1018" s="178"/>
      <c r="F1018" s="178"/>
      <c r="G1018" s="178"/>
      <c r="H1018" s="178"/>
      <c r="I1018" s="178"/>
      <c r="J1018" s="178"/>
      <c r="K1018" s="178"/>
      <c r="L1018" s="178"/>
      <c r="M1018" s="178"/>
      <c r="N1018" s="178"/>
      <c r="O1018" s="178"/>
      <c r="T1018" s="178"/>
      <c r="U1018" s="178"/>
      <c r="V1018" s="178"/>
      <c r="W1018" s="178"/>
    </row>
    <row r="1019" spans="4:23" ht="22" customHeight="1">
      <c r="D1019" s="178"/>
      <c r="E1019" s="178"/>
      <c r="F1019" s="178"/>
      <c r="G1019" s="178"/>
      <c r="H1019" s="178"/>
      <c r="I1019" s="178"/>
      <c r="J1019" s="178"/>
      <c r="K1019" s="178"/>
      <c r="L1019" s="178"/>
      <c r="M1019" s="178"/>
      <c r="N1019" s="178"/>
      <c r="O1019" s="178"/>
      <c r="T1019" s="178"/>
      <c r="U1019" s="178"/>
      <c r="V1019" s="178"/>
      <c r="W1019" s="178"/>
    </row>
    <row r="1020" spans="4:23" ht="22" customHeight="1">
      <c r="D1020" s="178"/>
      <c r="E1020" s="178"/>
      <c r="F1020" s="178"/>
      <c r="G1020" s="178"/>
      <c r="H1020" s="178"/>
      <c r="I1020" s="178"/>
      <c r="J1020" s="178"/>
      <c r="K1020" s="178"/>
      <c r="L1020" s="178"/>
      <c r="M1020" s="178"/>
      <c r="N1020" s="178"/>
      <c r="O1020" s="178"/>
      <c r="T1020" s="178"/>
      <c r="U1020" s="178"/>
      <c r="V1020" s="178"/>
      <c r="W1020" s="178"/>
    </row>
    <row r="1021" spans="4:23" ht="22" customHeight="1">
      <c r="D1021" s="178"/>
      <c r="E1021" s="178"/>
      <c r="F1021" s="178"/>
      <c r="G1021" s="178"/>
      <c r="H1021" s="178"/>
      <c r="I1021" s="178"/>
      <c r="J1021" s="178"/>
      <c r="K1021" s="178"/>
      <c r="L1021" s="178"/>
      <c r="M1021" s="178"/>
      <c r="N1021" s="178"/>
      <c r="O1021" s="178"/>
      <c r="T1021" s="178"/>
      <c r="U1021" s="178"/>
      <c r="V1021" s="178"/>
      <c r="W1021" s="178"/>
    </row>
    <row r="1022" spans="4:23" ht="22" customHeight="1">
      <c r="D1022" s="178"/>
      <c r="E1022" s="178"/>
      <c r="F1022" s="178"/>
      <c r="G1022" s="178"/>
      <c r="H1022" s="178"/>
      <c r="I1022" s="178"/>
      <c r="J1022" s="178"/>
      <c r="K1022" s="178"/>
      <c r="L1022" s="178"/>
      <c r="M1022" s="178"/>
      <c r="N1022" s="178"/>
      <c r="O1022" s="178"/>
      <c r="T1022" s="178"/>
      <c r="U1022" s="178"/>
      <c r="V1022" s="178"/>
      <c r="W1022" s="178"/>
    </row>
    <row r="1023" spans="4:23" ht="22" customHeight="1">
      <c r="D1023" s="178"/>
      <c r="E1023" s="178"/>
      <c r="F1023" s="178"/>
      <c r="G1023" s="178"/>
      <c r="H1023" s="178"/>
      <c r="I1023" s="178"/>
      <c r="J1023" s="178"/>
      <c r="K1023" s="178"/>
      <c r="L1023" s="178"/>
      <c r="M1023" s="178"/>
      <c r="N1023" s="178"/>
      <c r="O1023" s="178"/>
      <c r="T1023" s="178"/>
      <c r="U1023" s="178"/>
      <c r="V1023" s="178"/>
      <c r="W1023" s="178"/>
    </row>
    <row r="1024" spans="4:23" ht="22" customHeight="1">
      <c r="D1024" s="178"/>
      <c r="E1024" s="178"/>
      <c r="F1024" s="178"/>
      <c r="G1024" s="178"/>
      <c r="H1024" s="178"/>
      <c r="I1024" s="178"/>
      <c r="J1024" s="178"/>
      <c r="K1024" s="178"/>
      <c r="L1024" s="178"/>
      <c r="M1024" s="178"/>
      <c r="N1024" s="178"/>
      <c r="O1024" s="178"/>
      <c r="T1024" s="178"/>
      <c r="U1024" s="178"/>
      <c r="V1024" s="178"/>
      <c r="W1024" s="178"/>
    </row>
    <row r="1025" spans="4:23" ht="22" customHeight="1">
      <c r="D1025" s="178"/>
      <c r="E1025" s="178"/>
      <c r="F1025" s="178"/>
      <c r="G1025" s="178"/>
      <c r="H1025" s="178"/>
      <c r="I1025" s="178"/>
      <c r="J1025" s="178"/>
      <c r="K1025" s="178"/>
      <c r="L1025" s="178"/>
      <c r="M1025" s="178"/>
      <c r="N1025" s="178"/>
      <c r="O1025" s="178"/>
      <c r="T1025" s="178"/>
      <c r="U1025" s="178"/>
      <c r="V1025" s="178"/>
      <c r="W1025" s="178"/>
    </row>
    <row r="1026" spans="4:23" ht="22" customHeight="1">
      <c r="D1026" s="178"/>
      <c r="E1026" s="178"/>
      <c r="F1026" s="178"/>
      <c r="G1026" s="178"/>
      <c r="H1026" s="178"/>
      <c r="I1026" s="178"/>
      <c r="J1026" s="178"/>
      <c r="K1026" s="178"/>
      <c r="L1026" s="178"/>
      <c r="M1026" s="178"/>
      <c r="N1026" s="178"/>
      <c r="O1026" s="178"/>
      <c r="T1026" s="178"/>
      <c r="U1026" s="178"/>
      <c r="V1026" s="178"/>
      <c r="W1026" s="178"/>
    </row>
    <row r="1027" spans="4:23" ht="22" customHeight="1">
      <c r="D1027" s="178"/>
      <c r="E1027" s="178"/>
      <c r="F1027" s="178"/>
      <c r="G1027" s="178"/>
      <c r="H1027" s="178"/>
      <c r="I1027" s="178"/>
      <c r="J1027" s="178"/>
      <c r="K1027" s="178"/>
      <c r="L1027" s="178"/>
      <c r="M1027" s="178"/>
      <c r="N1027" s="178"/>
      <c r="O1027" s="178"/>
      <c r="T1027" s="178"/>
      <c r="U1027" s="178"/>
      <c r="V1027" s="178"/>
      <c r="W1027" s="178"/>
    </row>
    <row r="1028" spans="4:23" ht="22" customHeight="1">
      <c r="D1028" s="178"/>
      <c r="E1028" s="178"/>
      <c r="F1028" s="178"/>
      <c r="G1028" s="178"/>
      <c r="H1028" s="178"/>
      <c r="I1028" s="178"/>
      <c r="J1028" s="178"/>
      <c r="K1028" s="178"/>
      <c r="L1028" s="178"/>
      <c r="M1028" s="178"/>
      <c r="N1028" s="178"/>
      <c r="O1028" s="178"/>
      <c r="T1028" s="178"/>
      <c r="U1028" s="178"/>
      <c r="V1028" s="178"/>
      <c r="W1028" s="178"/>
    </row>
    <row r="1029" spans="4:23" ht="22" customHeight="1">
      <c r="D1029" s="178"/>
      <c r="E1029" s="178"/>
      <c r="F1029" s="178"/>
      <c r="G1029" s="178"/>
      <c r="H1029" s="178"/>
      <c r="I1029" s="178"/>
      <c r="J1029" s="178"/>
      <c r="K1029" s="178"/>
      <c r="L1029" s="178"/>
      <c r="M1029" s="178"/>
      <c r="N1029" s="178"/>
      <c r="O1029" s="178"/>
      <c r="T1029" s="178"/>
      <c r="U1029" s="178"/>
      <c r="V1029" s="178"/>
      <c r="W1029" s="178"/>
    </row>
    <row r="1030" spans="4:23" ht="22" customHeight="1">
      <c r="D1030" s="178"/>
      <c r="E1030" s="178"/>
      <c r="F1030" s="178"/>
      <c r="G1030" s="178"/>
      <c r="H1030" s="178"/>
      <c r="I1030" s="178"/>
      <c r="J1030" s="178"/>
      <c r="K1030" s="178"/>
      <c r="L1030" s="178"/>
      <c r="M1030" s="178"/>
      <c r="N1030" s="178"/>
      <c r="O1030" s="178"/>
      <c r="T1030" s="178"/>
      <c r="U1030" s="178"/>
      <c r="V1030" s="178"/>
      <c r="W1030" s="178"/>
    </row>
    <row r="1031" spans="4:23" ht="22" customHeight="1">
      <c r="D1031" s="178"/>
      <c r="E1031" s="178"/>
      <c r="F1031" s="178"/>
      <c r="G1031" s="178"/>
      <c r="H1031" s="178"/>
      <c r="I1031" s="178"/>
      <c r="J1031" s="178"/>
      <c r="K1031" s="178"/>
      <c r="L1031" s="178"/>
      <c r="M1031" s="178"/>
      <c r="N1031" s="178"/>
      <c r="O1031" s="178"/>
      <c r="T1031" s="178"/>
      <c r="U1031" s="178"/>
      <c r="V1031" s="178"/>
      <c r="W1031" s="178"/>
    </row>
    <row r="1032" spans="4:23" ht="22" customHeight="1">
      <c r="D1032" s="178"/>
      <c r="E1032" s="178"/>
      <c r="F1032" s="178"/>
      <c r="G1032" s="178"/>
      <c r="H1032" s="178"/>
      <c r="I1032" s="178"/>
      <c r="J1032" s="178"/>
      <c r="K1032" s="178"/>
      <c r="L1032" s="178"/>
      <c r="M1032" s="178"/>
      <c r="N1032" s="178"/>
      <c r="O1032" s="178"/>
      <c r="T1032" s="178"/>
      <c r="U1032" s="178"/>
      <c r="V1032" s="178"/>
      <c r="W1032" s="178"/>
    </row>
    <row r="1033" spans="4:23" ht="22" customHeight="1">
      <c r="D1033" s="178"/>
      <c r="E1033" s="178"/>
      <c r="F1033" s="178"/>
      <c r="G1033" s="178"/>
      <c r="H1033" s="178"/>
      <c r="I1033" s="178"/>
      <c r="J1033" s="178"/>
      <c r="K1033" s="178"/>
      <c r="L1033" s="178"/>
      <c r="M1033" s="178"/>
      <c r="N1033" s="178"/>
      <c r="O1033" s="178"/>
      <c r="T1033" s="178"/>
      <c r="U1033" s="178"/>
      <c r="V1033" s="178"/>
      <c r="W1033" s="178"/>
    </row>
    <row r="1034" spans="4:23" ht="22" customHeight="1">
      <c r="D1034" s="178"/>
      <c r="E1034" s="178"/>
      <c r="F1034" s="178"/>
      <c r="G1034" s="178"/>
      <c r="H1034" s="178"/>
      <c r="I1034" s="178"/>
      <c r="J1034" s="178"/>
      <c r="K1034" s="178"/>
      <c r="L1034" s="178"/>
      <c r="M1034" s="178"/>
      <c r="N1034" s="178"/>
      <c r="O1034" s="178"/>
      <c r="T1034" s="178"/>
      <c r="U1034" s="178"/>
      <c r="V1034" s="178"/>
      <c r="W1034" s="178"/>
    </row>
    <row r="1035" spans="4:23" ht="22" customHeight="1">
      <c r="D1035" s="178"/>
      <c r="E1035" s="178"/>
      <c r="F1035" s="178"/>
      <c r="G1035" s="178"/>
      <c r="H1035" s="178"/>
      <c r="I1035" s="178"/>
      <c r="J1035" s="178"/>
      <c r="K1035" s="178"/>
      <c r="L1035" s="178"/>
      <c r="M1035" s="178"/>
      <c r="N1035" s="178"/>
      <c r="O1035" s="178"/>
      <c r="T1035" s="178"/>
      <c r="U1035" s="178"/>
      <c r="V1035" s="178"/>
      <c r="W1035" s="178"/>
    </row>
    <row r="1036" spans="4:23" ht="22" customHeight="1">
      <c r="D1036" s="178"/>
      <c r="E1036" s="178"/>
      <c r="F1036" s="178"/>
      <c r="G1036" s="178"/>
      <c r="H1036" s="178"/>
      <c r="I1036" s="178"/>
      <c r="J1036" s="178"/>
      <c r="K1036" s="178"/>
      <c r="L1036" s="178"/>
      <c r="M1036" s="178"/>
      <c r="N1036" s="178"/>
      <c r="O1036" s="178"/>
      <c r="T1036" s="178"/>
      <c r="U1036" s="178"/>
      <c r="V1036" s="178"/>
      <c r="W1036" s="178"/>
    </row>
    <row r="1037" spans="4:23" ht="22" customHeight="1">
      <c r="D1037" s="178"/>
      <c r="E1037" s="178"/>
      <c r="F1037" s="178"/>
      <c r="G1037" s="178"/>
      <c r="H1037" s="178"/>
      <c r="I1037" s="178"/>
      <c r="J1037" s="178"/>
      <c r="K1037" s="178"/>
      <c r="L1037" s="178"/>
      <c r="M1037" s="178"/>
      <c r="N1037" s="178"/>
      <c r="O1037" s="178"/>
      <c r="T1037" s="178"/>
      <c r="U1037" s="178"/>
      <c r="V1037" s="178"/>
      <c r="W1037" s="178"/>
    </row>
    <row r="1038" spans="4:23" ht="22" customHeight="1">
      <c r="D1038" s="178"/>
      <c r="E1038" s="178"/>
      <c r="F1038" s="178"/>
      <c r="G1038" s="178"/>
      <c r="H1038" s="178"/>
      <c r="I1038" s="178"/>
      <c r="J1038" s="178"/>
      <c r="K1038" s="178"/>
      <c r="L1038" s="178"/>
      <c r="M1038" s="178"/>
      <c r="N1038" s="178"/>
      <c r="O1038" s="178"/>
      <c r="T1038" s="178"/>
      <c r="U1038" s="178"/>
      <c r="V1038" s="178"/>
      <c r="W1038" s="178"/>
    </row>
    <row r="1039" spans="4:23" ht="22" customHeight="1">
      <c r="D1039" s="178"/>
      <c r="E1039" s="178"/>
      <c r="F1039" s="178"/>
      <c r="G1039" s="178"/>
      <c r="H1039" s="178"/>
      <c r="I1039" s="178"/>
      <c r="J1039" s="178"/>
      <c r="K1039" s="178"/>
      <c r="L1039" s="178"/>
      <c r="M1039" s="178"/>
      <c r="N1039" s="178"/>
      <c r="O1039" s="178"/>
      <c r="T1039" s="178"/>
      <c r="U1039" s="178"/>
      <c r="V1039" s="178"/>
      <c r="W1039" s="178"/>
    </row>
    <row r="1040" spans="4:23" ht="22" customHeight="1"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8"/>
      <c r="N1040" s="178"/>
      <c r="O1040" s="178"/>
      <c r="T1040" s="178"/>
      <c r="U1040" s="178"/>
      <c r="V1040" s="178"/>
      <c r="W1040" s="178"/>
    </row>
    <row r="1041" spans="4:23" ht="22" customHeight="1">
      <c r="D1041" s="178"/>
      <c r="E1041" s="178"/>
      <c r="F1041" s="178"/>
      <c r="G1041" s="178"/>
      <c r="H1041" s="178"/>
      <c r="I1041" s="178"/>
      <c r="J1041" s="178"/>
      <c r="K1041" s="178"/>
      <c r="L1041" s="178"/>
      <c r="M1041" s="178"/>
      <c r="N1041" s="178"/>
      <c r="O1041" s="178"/>
      <c r="T1041" s="178"/>
      <c r="U1041" s="178"/>
      <c r="V1041" s="178"/>
      <c r="W1041" s="178"/>
    </row>
    <row r="1042" spans="4:23" ht="22" customHeight="1">
      <c r="D1042" s="178"/>
      <c r="E1042" s="178"/>
      <c r="F1042" s="178"/>
      <c r="G1042" s="178"/>
      <c r="H1042" s="178"/>
      <c r="I1042" s="178"/>
      <c r="J1042" s="178"/>
      <c r="K1042" s="178"/>
      <c r="L1042" s="178"/>
      <c r="M1042" s="178"/>
      <c r="N1042" s="178"/>
      <c r="O1042" s="178"/>
      <c r="T1042" s="178"/>
      <c r="U1042" s="178"/>
      <c r="V1042" s="178"/>
      <c r="W1042" s="178"/>
    </row>
    <row r="1043" spans="4:23" ht="22" customHeight="1">
      <c r="D1043" s="178"/>
      <c r="E1043" s="178"/>
      <c r="F1043" s="178"/>
      <c r="G1043" s="178"/>
      <c r="H1043" s="178"/>
      <c r="I1043" s="178"/>
      <c r="J1043" s="178"/>
      <c r="K1043" s="178"/>
      <c r="L1043" s="178"/>
      <c r="M1043" s="178"/>
      <c r="N1043" s="178"/>
      <c r="O1043" s="178"/>
      <c r="T1043" s="178"/>
      <c r="U1043" s="178"/>
      <c r="V1043" s="178"/>
      <c r="W1043" s="178"/>
    </row>
    <row r="1044" spans="4:23" ht="22" customHeight="1"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T1044" s="178"/>
      <c r="U1044" s="178"/>
      <c r="V1044" s="178"/>
      <c r="W1044" s="178"/>
    </row>
    <row r="1045" spans="4:23" ht="22" customHeight="1">
      <c r="D1045" s="178"/>
      <c r="E1045" s="178"/>
      <c r="F1045" s="178"/>
      <c r="G1045" s="178"/>
      <c r="H1045" s="178"/>
      <c r="I1045" s="178"/>
      <c r="J1045" s="178"/>
      <c r="K1045" s="178"/>
      <c r="L1045" s="178"/>
      <c r="M1045" s="178"/>
      <c r="N1045" s="178"/>
      <c r="O1045" s="178"/>
      <c r="T1045" s="178"/>
      <c r="U1045" s="178"/>
      <c r="V1045" s="178"/>
      <c r="W1045" s="178"/>
    </row>
    <row r="1046" spans="4:23" ht="22" customHeight="1">
      <c r="D1046" s="178"/>
      <c r="E1046" s="178"/>
      <c r="F1046" s="178"/>
      <c r="G1046" s="178"/>
      <c r="H1046" s="178"/>
      <c r="I1046" s="178"/>
      <c r="J1046" s="178"/>
      <c r="K1046" s="178"/>
      <c r="L1046" s="178"/>
      <c r="M1046" s="178"/>
      <c r="N1046" s="178"/>
      <c r="O1046" s="178"/>
      <c r="T1046" s="178"/>
      <c r="U1046" s="178"/>
      <c r="V1046" s="178"/>
      <c r="W1046" s="178"/>
    </row>
    <row r="1047" spans="4:23" ht="22" customHeight="1">
      <c r="D1047" s="178"/>
      <c r="E1047" s="178"/>
      <c r="F1047" s="178"/>
      <c r="G1047" s="178"/>
      <c r="H1047" s="178"/>
      <c r="I1047" s="178"/>
      <c r="J1047" s="178"/>
      <c r="K1047" s="178"/>
      <c r="L1047" s="178"/>
      <c r="M1047" s="178"/>
      <c r="N1047" s="178"/>
      <c r="O1047" s="178"/>
      <c r="T1047" s="178"/>
      <c r="U1047" s="178"/>
      <c r="V1047" s="178"/>
      <c r="W1047" s="178"/>
    </row>
    <row r="1048" spans="4:23" ht="22" customHeight="1">
      <c r="D1048" s="178"/>
      <c r="E1048" s="178"/>
      <c r="F1048" s="178"/>
      <c r="G1048" s="178"/>
      <c r="H1048" s="178"/>
      <c r="I1048" s="178"/>
      <c r="J1048" s="178"/>
      <c r="K1048" s="178"/>
      <c r="L1048" s="178"/>
      <c r="M1048" s="178"/>
      <c r="N1048" s="178"/>
      <c r="O1048" s="178"/>
      <c r="T1048" s="178"/>
      <c r="U1048" s="178"/>
      <c r="V1048" s="178"/>
      <c r="W1048" s="178"/>
    </row>
    <row r="1049" spans="4:23" ht="22" customHeight="1">
      <c r="D1049" s="178"/>
      <c r="E1049" s="178"/>
      <c r="F1049" s="178"/>
      <c r="G1049" s="178"/>
      <c r="H1049" s="178"/>
      <c r="I1049" s="178"/>
      <c r="J1049" s="178"/>
      <c r="K1049" s="178"/>
      <c r="L1049" s="178"/>
      <c r="M1049" s="178"/>
      <c r="N1049" s="178"/>
      <c r="O1049" s="178"/>
      <c r="T1049" s="178"/>
      <c r="U1049" s="178"/>
      <c r="V1049" s="178"/>
      <c r="W1049" s="178"/>
    </row>
    <row r="1050" spans="4:23" ht="22" customHeight="1">
      <c r="D1050" s="178"/>
      <c r="E1050" s="178"/>
      <c r="F1050" s="178"/>
      <c r="G1050" s="178"/>
      <c r="H1050" s="178"/>
      <c r="I1050" s="178"/>
      <c r="J1050" s="178"/>
      <c r="K1050" s="178"/>
      <c r="L1050" s="178"/>
      <c r="M1050" s="178"/>
      <c r="N1050" s="178"/>
      <c r="O1050" s="178"/>
      <c r="T1050" s="178"/>
      <c r="U1050" s="178"/>
      <c r="V1050" s="178"/>
      <c r="W1050" s="178"/>
    </row>
    <row r="1051" spans="4:23" ht="22" customHeight="1">
      <c r="D1051" s="178"/>
      <c r="E1051" s="178"/>
      <c r="F1051" s="178"/>
      <c r="G1051" s="178"/>
      <c r="H1051" s="178"/>
      <c r="I1051" s="178"/>
      <c r="J1051" s="178"/>
      <c r="K1051" s="178"/>
      <c r="L1051" s="178"/>
      <c r="M1051" s="178"/>
      <c r="N1051" s="178"/>
      <c r="O1051" s="178"/>
      <c r="T1051" s="178"/>
      <c r="U1051" s="178"/>
      <c r="V1051" s="178"/>
      <c r="W1051" s="178"/>
    </row>
    <row r="1052" spans="4:23" ht="22" customHeight="1">
      <c r="D1052" s="178"/>
      <c r="E1052" s="178"/>
      <c r="F1052" s="178"/>
      <c r="G1052" s="178"/>
      <c r="H1052" s="178"/>
      <c r="I1052" s="178"/>
      <c r="J1052" s="178"/>
      <c r="K1052" s="178"/>
      <c r="L1052" s="178"/>
      <c r="M1052" s="178"/>
      <c r="N1052" s="178"/>
      <c r="O1052" s="178"/>
      <c r="T1052" s="178"/>
      <c r="U1052" s="178"/>
      <c r="V1052" s="178"/>
      <c r="W1052" s="178"/>
    </row>
    <row r="1053" spans="4:23" ht="22" customHeight="1">
      <c r="D1053" s="178"/>
      <c r="E1053" s="178"/>
      <c r="F1053" s="178"/>
      <c r="G1053" s="178"/>
      <c r="H1053" s="178"/>
      <c r="I1053" s="178"/>
      <c r="J1053" s="178"/>
      <c r="K1053" s="178"/>
      <c r="L1053" s="178"/>
      <c r="M1053" s="178"/>
      <c r="N1053" s="178"/>
      <c r="O1053" s="178"/>
      <c r="T1053" s="178"/>
      <c r="U1053" s="178"/>
      <c r="V1053" s="178"/>
      <c r="W1053" s="178"/>
    </row>
    <row r="1054" spans="4:23" ht="22" customHeight="1">
      <c r="D1054" s="178"/>
      <c r="E1054" s="178"/>
      <c r="F1054" s="178"/>
      <c r="G1054" s="178"/>
      <c r="H1054" s="178"/>
      <c r="I1054" s="178"/>
      <c r="J1054" s="178"/>
      <c r="K1054" s="178"/>
      <c r="L1054" s="178"/>
      <c r="M1054" s="178"/>
      <c r="N1054" s="178"/>
      <c r="O1054" s="178"/>
      <c r="T1054" s="178"/>
      <c r="U1054" s="178"/>
      <c r="V1054" s="178"/>
      <c r="W1054" s="178"/>
    </row>
    <row r="1055" spans="4:23" ht="22" customHeight="1">
      <c r="D1055" s="178"/>
      <c r="E1055" s="178"/>
      <c r="F1055" s="178"/>
      <c r="G1055" s="178"/>
      <c r="H1055" s="178"/>
      <c r="I1055" s="178"/>
      <c r="J1055" s="178"/>
      <c r="K1055" s="178"/>
      <c r="L1055" s="178"/>
      <c r="M1055" s="178"/>
      <c r="N1055" s="178"/>
      <c r="O1055" s="178"/>
      <c r="T1055" s="178"/>
      <c r="U1055" s="178"/>
      <c r="V1055" s="178"/>
      <c r="W1055" s="178"/>
    </row>
    <row r="1056" spans="4:23" ht="22" customHeight="1">
      <c r="D1056" s="178"/>
      <c r="E1056" s="178"/>
      <c r="F1056" s="178"/>
      <c r="G1056" s="178"/>
      <c r="H1056" s="178"/>
      <c r="I1056" s="178"/>
      <c r="J1056" s="178"/>
      <c r="K1056" s="178"/>
      <c r="L1056" s="178"/>
      <c r="M1056" s="178"/>
      <c r="N1056" s="178"/>
      <c r="O1056" s="178"/>
      <c r="T1056" s="178"/>
      <c r="U1056" s="178"/>
      <c r="V1056" s="178"/>
      <c r="W1056" s="178"/>
    </row>
    <row r="1057" spans="4:23" ht="22" customHeight="1"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8"/>
      <c r="N1057" s="178"/>
      <c r="O1057" s="178"/>
      <c r="T1057" s="178"/>
      <c r="U1057" s="178"/>
      <c r="V1057" s="178"/>
      <c r="W1057" s="178"/>
    </row>
    <row r="1058" spans="4:23" ht="22" customHeight="1">
      <c r="D1058" s="178"/>
      <c r="E1058" s="178"/>
      <c r="F1058" s="178"/>
      <c r="G1058" s="178"/>
      <c r="H1058" s="178"/>
      <c r="I1058" s="178"/>
      <c r="J1058" s="178"/>
      <c r="K1058" s="178"/>
      <c r="L1058" s="178"/>
      <c r="M1058" s="178"/>
      <c r="N1058" s="178"/>
      <c r="O1058" s="178"/>
      <c r="T1058" s="178"/>
      <c r="U1058" s="178"/>
      <c r="V1058" s="178"/>
      <c r="W1058" s="178"/>
    </row>
    <row r="1059" spans="4:23" ht="22" customHeight="1">
      <c r="D1059" s="178"/>
      <c r="E1059" s="178"/>
      <c r="F1059" s="178"/>
      <c r="G1059" s="178"/>
      <c r="H1059" s="178"/>
      <c r="I1059" s="178"/>
      <c r="J1059" s="178"/>
      <c r="K1059" s="178"/>
      <c r="L1059" s="178"/>
      <c r="M1059" s="178"/>
      <c r="N1059" s="178"/>
      <c r="O1059" s="178"/>
      <c r="T1059" s="178"/>
      <c r="U1059" s="178"/>
      <c r="V1059" s="178"/>
      <c r="W1059" s="178"/>
    </row>
    <row r="1060" spans="4:23" ht="22" customHeight="1">
      <c r="D1060" s="178"/>
      <c r="E1060" s="178"/>
      <c r="F1060" s="178"/>
      <c r="G1060" s="178"/>
      <c r="H1060" s="178"/>
      <c r="I1060" s="178"/>
      <c r="J1060" s="178"/>
      <c r="K1060" s="178"/>
      <c r="L1060" s="178"/>
      <c r="M1060" s="178"/>
      <c r="N1060" s="178"/>
      <c r="O1060" s="178"/>
      <c r="T1060" s="178"/>
      <c r="U1060" s="178"/>
      <c r="V1060" s="178"/>
      <c r="W1060" s="178"/>
    </row>
    <row r="1061" spans="4:23" ht="22" customHeight="1">
      <c r="D1061" s="178"/>
      <c r="E1061" s="178"/>
      <c r="F1061" s="178"/>
      <c r="G1061" s="178"/>
      <c r="H1061" s="178"/>
      <c r="I1061" s="178"/>
      <c r="J1061" s="178"/>
      <c r="K1061" s="178"/>
      <c r="L1061" s="178"/>
      <c r="M1061" s="178"/>
      <c r="N1061" s="178"/>
      <c r="O1061" s="178"/>
      <c r="T1061" s="178"/>
      <c r="U1061" s="178"/>
      <c r="V1061" s="178"/>
      <c r="W1061" s="178"/>
    </row>
    <row r="1062" spans="4:23" ht="22" customHeight="1">
      <c r="D1062" s="178"/>
      <c r="E1062" s="178"/>
      <c r="F1062" s="178"/>
      <c r="G1062" s="178"/>
      <c r="H1062" s="178"/>
      <c r="I1062" s="178"/>
      <c r="J1062" s="178"/>
      <c r="K1062" s="178"/>
      <c r="L1062" s="178"/>
      <c r="M1062" s="178"/>
      <c r="N1062" s="178"/>
      <c r="O1062" s="178"/>
      <c r="T1062" s="178"/>
      <c r="U1062" s="178"/>
      <c r="V1062" s="178"/>
      <c r="W1062" s="178"/>
    </row>
    <row r="1063" spans="4:23" ht="22" customHeight="1">
      <c r="D1063" s="178"/>
      <c r="E1063" s="178"/>
      <c r="F1063" s="178"/>
      <c r="G1063" s="178"/>
      <c r="H1063" s="178"/>
      <c r="I1063" s="178"/>
      <c r="J1063" s="178"/>
      <c r="K1063" s="178"/>
      <c r="L1063" s="178"/>
      <c r="M1063" s="178"/>
      <c r="N1063" s="178"/>
      <c r="O1063" s="178"/>
      <c r="T1063" s="178"/>
      <c r="U1063" s="178"/>
      <c r="V1063" s="178"/>
      <c r="W1063" s="178"/>
    </row>
    <row r="1064" spans="4:23" ht="22" customHeight="1">
      <c r="D1064" s="178"/>
      <c r="E1064" s="178"/>
      <c r="F1064" s="178"/>
      <c r="G1064" s="178"/>
      <c r="H1064" s="178"/>
      <c r="I1064" s="178"/>
      <c r="J1064" s="178"/>
      <c r="K1064" s="178"/>
      <c r="L1064" s="178"/>
      <c r="M1064" s="178"/>
      <c r="N1064" s="178"/>
      <c r="O1064" s="178"/>
      <c r="T1064" s="178"/>
      <c r="U1064" s="178"/>
      <c r="V1064" s="178"/>
      <c r="W1064" s="178"/>
    </row>
    <row r="1065" spans="4:23" ht="22" customHeight="1">
      <c r="D1065" s="178"/>
      <c r="E1065" s="178"/>
      <c r="F1065" s="178"/>
      <c r="G1065" s="178"/>
      <c r="H1065" s="178"/>
      <c r="I1065" s="178"/>
      <c r="J1065" s="178"/>
      <c r="K1065" s="178"/>
      <c r="L1065" s="178"/>
      <c r="M1065" s="178"/>
      <c r="N1065" s="178"/>
      <c r="O1065" s="178"/>
      <c r="T1065" s="178"/>
      <c r="U1065" s="178"/>
      <c r="V1065" s="178"/>
      <c r="W1065" s="178"/>
    </row>
    <row r="1066" spans="4:23" ht="22" customHeight="1">
      <c r="D1066" s="178"/>
      <c r="E1066" s="178"/>
      <c r="F1066" s="178"/>
      <c r="G1066" s="178"/>
      <c r="H1066" s="178"/>
      <c r="I1066" s="178"/>
      <c r="J1066" s="178"/>
      <c r="K1066" s="178"/>
      <c r="L1066" s="178"/>
      <c r="M1066" s="178"/>
      <c r="N1066" s="178"/>
      <c r="O1066" s="178"/>
      <c r="T1066" s="178"/>
      <c r="U1066" s="178"/>
      <c r="V1066" s="178"/>
      <c r="W1066" s="178"/>
    </row>
    <row r="1067" spans="4:23" ht="22" customHeight="1">
      <c r="D1067" s="178"/>
      <c r="E1067" s="178"/>
      <c r="F1067" s="178"/>
      <c r="G1067" s="178"/>
      <c r="H1067" s="178"/>
      <c r="I1067" s="178"/>
      <c r="J1067" s="178"/>
      <c r="K1067" s="178"/>
      <c r="L1067" s="178"/>
      <c r="M1067" s="178"/>
      <c r="N1067" s="178"/>
      <c r="O1067" s="178"/>
      <c r="T1067" s="178"/>
      <c r="U1067" s="178"/>
      <c r="V1067" s="178"/>
      <c r="W1067" s="178"/>
    </row>
    <row r="1068" spans="4:23" ht="22" customHeight="1">
      <c r="D1068" s="178"/>
      <c r="E1068" s="178"/>
      <c r="F1068" s="178"/>
      <c r="G1068" s="178"/>
      <c r="H1068" s="178"/>
      <c r="I1068" s="178"/>
      <c r="J1068" s="178"/>
      <c r="K1068" s="178"/>
      <c r="L1068" s="178"/>
      <c r="M1068" s="178"/>
      <c r="N1068" s="178"/>
      <c r="O1068" s="178"/>
      <c r="T1068" s="178"/>
      <c r="U1068" s="178"/>
      <c r="V1068" s="178"/>
      <c r="W1068" s="178"/>
    </row>
    <row r="1069" spans="4:23" ht="22" customHeight="1">
      <c r="D1069" s="178"/>
      <c r="E1069" s="178"/>
      <c r="F1069" s="178"/>
      <c r="G1069" s="178"/>
      <c r="H1069" s="178"/>
      <c r="I1069" s="178"/>
      <c r="J1069" s="178"/>
      <c r="K1069" s="178"/>
      <c r="L1069" s="178"/>
      <c r="M1069" s="178"/>
      <c r="N1069" s="178"/>
      <c r="O1069" s="178"/>
      <c r="T1069" s="178"/>
      <c r="U1069" s="178"/>
      <c r="V1069" s="178"/>
      <c r="W1069" s="178"/>
    </row>
    <row r="1070" spans="4:23" ht="22" customHeight="1">
      <c r="D1070" s="178"/>
      <c r="E1070" s="178"/>
      <c r="F1070" s="178"/>
      <c r="G1070" s="178"/>
      <c r="H1070" s="178"/>
      <c r="I1070" s="178"/>
      <c r="J1070" s="178"/>
      <c r="K1070" s="178"/>
      <c r="L1070" s="178"/>
      <c r="M1070" s="178"/>
      <c r="N1070" s="178"/>
      <c r="O1070" s="178"/>
      <c r="T1070" s="178"/>
      <c r="U1070" s="178"/>
      <c r="V1070" s="178"/>
      <c r="W1070" s="178"/>
    </row>
    <row r="1071" spans="4:23" ht="22" customHeight="1">
      <c r="D1071" s="178"/>
      <c r="E1071" s="178"/>
      <c r="F1071" s="178"/>
      <c r="G1071" s="178"/>
      <c r="H1071" s="178"/>
      <c r="I1071" s="178"/>
      <c r="J1071" s="178"/>
      <c r="K1071" s="178"/>
      <c r="L1071" s="178"/>
      <c r="M1071" s="178"/>
      <c r="N1071" s="178"/>
      <c r="O1071" s="178"/>
      <c r="T1071" s="178"/>
      <c r="U1071" s="178"/>
      <c r="V1071" s="178"/>
      <c r="W1071" s="178"/>
    </row>
    <row r="1072" spans="4:23" ht="22" customHeight="1">
      <c r="D1072" s="178"/>
      <c r="E1072" s="178"/>
      <c r="F1072" s="178"/>
      <c r="G1072" s="178"/>
      <c r="H1072" s="178"/>
      <c r="I1072" s="178"/>
      <c r="J1072" s="178"/>
      <c r="K1072" s="178"/>
      <c r="L1072" s="178"/>
      <c r="M1072" s="178"/>
      <c r="N1072" s="178"/>
      <c r="O1072" s="178"/>
      <c r="T1072" s="178"/>
      <c r="U1072" s="178"/>
      <c r="V1072" s="178"/>
      <c r="W1072" s="178"/>
    </row>
    <row r="1073" spans="4:23" ht="22" customHeight="1">
      <c r="D1073" s="178"/>
      <c r="E1073" s="178"/>
      <c r="F1073" s="178"/>
      <c r="G1073" s="178"/>
      <c r="H1073" s="178"/>
      <c r="I1073" s="178"/>
      <c r="J1073" s="178"/>
      <c r="K1073" s="178"/>
      <c r="L1073" s="178"/>
      <c r="M1073" s="178"/>
      <c r="N1073" s="178"/>
      <c r="O1073" s="178"/>
      <c r="T1073" s="178"/>
      <c r="U1073" s="178"/>
      <c r="V1073" s="178"/>
      <c r="W1073" s="178"/>
    </row>
    <row r="1074" spans="4:23" ht="22" customHeight="1">
      <c r="D1074" s="178"/>
      <c r="E1074" s="178"/>
      <c r="F1074" s="178"/>
      <c r="G1074" s="178"/>
      <c r="H1074" s="178"/>
      <c r="I1074" s="178"/>
      <c r="J1074" s="178"/>
      <c r="K1074" s="178"/>
      <c r="L1074" s="178"/>
      <c r="M1074" s="178"/>
      <c r="N1074" s="178"/>
      <c r="O1074" s="178"/>
      <c r="T1074" s="178"/>
      <c r="U1074" s="178"/>
      <c r="V1074" s="178"/>
      <c r="W1074" s="178"/>
    </row>
    <row r="1075" spans="4:23" ht="22" customHeight="1">
      <c r="D1075" s="178"/>
      <c r="E1075" s="178"/>
      <c r="F1075" s="178"/>
      <c r="G1075" s="178"/>
      <c r="H1075" s="178"/>
      <c r="I1075" s="178"/>
      <c r="J1075" s="178"/>
      <c r="K1075" s="178"/>
      <c r="L1075" s="178"/>
      <c r="M1075" s="178"/>
      <c r="N1075" s="178"/>
      <c r="O1075" s="178"/>
      <c r="T1075" s="178"/>
      <c r="U1075" s="178"/>
      <c r="V1075" s="178"/>
      <c r="W1075" s="178"/>
    </row>
    <row r="1076" spans="4:23" ht="22" customHeight="1">
      <c r="D1076" s="178"/>
      <c r="E1076" s="178"/>
      <c r="F1076" s="178"/>
      <c r="G1076" s="178"/>
      <c r="H1076" s="178"/>
      <c r="I1076" s="178"/>
      <c r="J1076" s="178"/>
      <c r="K1076" s="178"/>
      <c r="L1076" s="178"/>
      <c r="M1076" s="178"/>
      <c r="N1076" s="178"/>
      <c r="O1076" s="178"/>
      <c r="T1076" s="178"/>
      <c r="U1076" s="178"/>
      <c r="V1076" s="178"/>
      <c r="W1076" s="178"/>
    </row>
    <row r="1077" spans="4:23" ht="22" customHeight="1"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8"/>
      <c r="N1077" s="178"/>
      <c r="O1077" s="178"/>
      <c r="T1077" s="178"/>
      <c r="U1077" s="178"/>
      <c r="V1077" s="178"/>
      <c r="W1077" s="178"/>
    </row>
    <row r="1078" spans="4:23" ht="22" customHeight="1">
      <c r="D1078" s="178"/>
      <c r="E1078" s="178"/>
      <c r="F1078" s="178"/>
      <c r="G1078" s="178"/>
      <c r="H1078" s="178"/>
      <c r="I1078" s="178"/>
      <c r="J1078" s="178"/>
      <c r="K1078" s="178"/>
      <c r="L1078" s="178"/>
      <c r="M1078" s="178"/>
      <c r="N1078" s="178"/>
      <c r="O1078" s="178"/>
      <c r="T1078" s="178"/>
      <c r="U1078" s="178"/>
      <c r="V1078" s="178"/>
      <c r="W1078" s="178"/>
    </row>
    <row r="1079" spans="4:23" ht="22" customHeight="1">
      <c r="D1079" s="178"/>
      <c r="E1079" s="178"/>
      <c r="F1079" s="178"/>
      <c r="G1079" s="178"/>
      <c r="H1079" s="178"/>
      <c r="I1079" s="178"/>
      <c r="J1079" s="178"/>
      <c r="K1079" s="178"/>
      <c r="L1079" s="178"/>
      <c r="M1079" s="178"/>
      <c r="N1079" s="178"/>
      <c r="O1079" s="178"/>
      <c r="T1079" s="178"/>
      <c r="U1079" s="178"/>
      <c r="V1079" s="178"/>
      <c r="W1079" s="178"/>
    </row>
    <row r="1080" spans="4:23" ht="22" customHeight="1">
      <c r="D1080" s="178"/>
      <c r="E1080" s="178"/>
      <c r="F1080" s="178"/>
      <c r="G1080" s="178"/>
      <c r="H1080" s="178"/>
      <c r="I1080" s="178"/>
      <c r="J1080" s="178"/>
      <c r="K1080" s="178"/>
      <c r="L1080" s="178"/>
      <c r="M1080" s="178"/>
      <c r="N1080" s="178"/>
      <c r="O1080" s="178"/>
      <c r="T1080" s="178"/>
      <c r="U1080" s="178"/>
      <c r="V1080" s="178"/>
      <c r="W1080" s="178"/>
    </row>
    <row r="1081" spans="4:23" ht="22" customHeight="1">
      <c r="D1081" s="178"/>
      <c r="E1081" s="178"/>
      <c r="F1081" s="178"/>
      <c r="G1081" s="178"/>
      <c r="H1081" s="178"/>
      <c r="I1081" s="178"/>
      <c r="J1081" s="178"/>
      <c r="K1081" s="178"/>
      <c r="L1081" s="178"/>
      <c r="M1081" s="178"/>
      <c r="N1081" s="178"/>
      <c r="O1081" s="178"/>
      <c r="T1081" s="178"/>
      <c r="U1081" s="178"/>
      <c r="V1081" s="178"/>
      <c r="W1081" s="178"/>
    </row>
    <row r="1082" spans="4:23" ht="22" customHeight="1">
      <c r="D1082" s="178"/>
      <c r="E1082" s="178"/>
      <c r="F1082" s="178"/>
      <c r="G1082" s="178"/>
      <c r="H1082" s="178"/>
      <c r="I1082" s="178"/>
      <c r="J1082" s="178"/>
      <c r="K1082" s="178"/>
      <c r="L1082" s="178"/>
      <c r="M1082" s="178"/>
      <c r="N1082" s="178"/>
      <c r="O1082" s="178"/>
      <c r="T1082" s="178"/>
      <c r="U1082" s="178"/>
      <c r="V1082" s="178"/>
      <c r="W1082" s="178"/>
    </row>
    <row r="1083" spans="4:23" ht="22" customHeight="1">
      <c r="D1083" s="178"/>
      <c r="E1083" s="178"/>
      <c r="F1083" s="178"/>
      <c r="G1083" s="178"/>
      <c r="H1083" s="178"/>
      <c r="I1083" s="178"/>
      <c r="J1083" s="178"/>
      <c r="K1083" s="178"/>
      <c r="L1083" s="178"/>
      <c r="M1083" s="178"/>
      <c r="N1083" s="178"/>
      <c r="O1083" s="178"/>
      <c r="T1083" s="178"/>
      <c r="U1083" s="178"/>
      <c r="V1083" s="178"/>
      <c r="W1083" s="178"/>
    </row>
    <row r="1084" spans="4:23" ht="22" customHeight="1">
      <c r="D1084" s="178"/>
      <c r="E1084" s="178"/>
      <c r="F1084" s="178"/>
      <c r="G1084" s="178"/>
      <c r="H1084" s="178"/>
      <c r="I1084" s="178"/>
      <c r="J1084" s="178"/>
      <c r="K1084" s="178"/>
      <c r="L1084" s="178"/>
      <c r="M1084" s="178"/>
      <c r="N1084" s="178"/>
      <c r="O1084" s="178"/>
      <c r="T1084" s="178"/>
      <c r="U1084" s="178"/>
      <c r="V1084" s="178"/>
      <c r="W1084" s="178"/>
    </row>
    <row r="1085" spans="4:23" ht="22" customHeight="1">
      <c r="D1085" s="178"/>
      <c r="E1085" s="178"/>
      <c r="F1085" s="178"/>
      <c r="G1085" s="178"/>
      <c r="H1085" s="178"/>
      <c r="I1085" s="178"/>
      <c r="J1085" s="178"/>
      <c r="K1085" s="178"/>
      <c r="L1085" s="178"/>
      <c r="M1085" s="178"/>
      <c r="N1085" s="178"/>
      <c r="O1085" s="178"/>
      <c r="T1085" s="178"/>
      <c r="U1085" s="178"/>
      <c r="V1085" s="178"/>
      <c r="W1085" s="178"/>
    </row>
    <row r="1086" spans="4:23" ht="22" customHeight="1">
      <c r="D1086" s="178"/>
      <c r="E1086" s="178"/>
      <c r="F1086" s="178"/>
      <c r="G1086" s="178"/>
      <c r="H1086" s="178"/>
      <c r="I1086" s="178"/>
      <c r="J1086" s="178"/>
      <c r="K1086" s="178"/>
      <c r="L1086" s="178"/>
      <c r="M1086" s="178"/>
      <c r="N1086" s="178"/>
      <c r="O1086" s="178"/>
      <c r="T1086" s="178"/>
      <c r="U1086" s="178"/>
      <c r="V1086" s="178"/>
      <c r="W1086" s="178"/>
    </row>
    <row r="1087" spans="4:23" ht="22" customHeight="1">
      <c r="D1087" s="178"/>
      <c r="E1087" s="178"/>
      <c r="F1087" s="178"/>
      <c r="G1087" s="178"/>
      <c r="H1087" s="178"/>
      <c r="I1087" s="178"/>
      <c r="J1087" s="178"/>
      <c r="K1087" s="178"/>
      <c r="L1087" s="178"/>
      <c r="M1087" s="178"/>
      <c r="N1087" s="178"/>
      <c r="O1087" s="178"/>
      <c r="T1087" s="178"/>
      <c r="U1087" s="178"/>
      <c r="V1087" s="178"/>
      <c r="W1087" s="178"/>
    </row>
  </sheetData>
  <mergeCells count="35">
    <mergeCell ref="M43:M52"/>
    <mergeCell ref="L60:L64"/>
    <mergeCell ref="M60:M64"/>
    <mergeCell ref="J80:L80"/>
    <mergeCell ref="E92:F92"/>
    <mergeCell ref="D97:N97"/>
    <mergeCell ref="L9:N9"/>
    <mergeCell ref="L10:N10"/>
    <mergeCell ref="L24:N24"/>
    <mergeCell ref="L28:L37"/>
    <mergeCell ref="M28:M37"/>
    <mergeCell ref="D39:N39"/>
    <mergeCell ref="E41:I41"/>
    <mergeCell ref="K60:K64"/>
    <mergeCell ref="K84:K93"/>
    <mergeCell ref="L84:L93"/>
    <mergeCell ref="M84:M93"/>
    <mergeCell ref="K28:K37"/>
    <mergeCell ref="K43:K52"/>
    <mergeCell ref="L43:L52"/>
    <mergeCell ref="D56:N56"/>
    <mergeCell ref="D67:N67"/>
    <mergeCell ref="E69:H69"/>
    <mergeCell ref="J69:M69"/>
    <mergeCell ref="E87:H87"/>
    <mergeCell ref="D13:N13"/>
    <mergeCell ref="E15:I15"/>
    <mergeCell ref="K15:N15"/>
    <mergeCell ref="D5:N5"/>
    <mergeCell ref="E7:H7"/>
    <mergeCell ref="K7:N7"/>
    <mergeCell ref="F8:H8"/>
    <mergeCell ref="L8:N8"/>
    <mergeCell ref="F9:H9"/>
    <mergeCell ref="F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Actividad 1</vt:lpstr>
      <vt:lpstr>Actividad 2</vt:lpstr>
      <vt:lpstr>Actividad 3</vt:lpstr>
      <vt:lpstr>Actividad 4</vt:lpstr>
      <vt:lpstr>Actividad 5</vt:lpstr>
      <vt:lpstr>Resumen Asesoría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deves</cp:lastModifiedBy>
  <dcterms:created xsi:type="dcterms:W3CDTF">2024-06-12T15:17:46Z</dcterms:created>
  <dcterms:modified xsi:type="dcterms:W3CDTF">2024-06-12T15:19:03Z</dcterms:modified>
</cp:coreProperties>
</file>